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385" activeTab="0"/>
  </bookViews>
  <sheets>
    <sheet name="Engagement" sheetId="1" r:id="rId1"/>
  </sheets>
  <definedNames>
    <definedName name="CODES">'Engagement'!$W$10:$W$21</definedName>
    <definedName name="INFO_B">'Engagement'!$AK$11:$AK$18</definedName>
    <definedName name="INFO_C">'Engagement'!$AJ$11:$AJ$18</definedName>
    <definedName name="INFO_L">'Engagement'!$AM$11:$AM$18</definedName>
    <definedName name="INFO_M">'Engagement'!$AL$11:$AL$18</definedName>
    <definedName name="LISTE_CAT">'Engagement'!$W$4:$W$8</definedName>
    <definedName name="LISTE_CODES">'Engagement'!$V$10:$Y$21</definedName>
    <definedName name="LISTE_EX">'Engagement'!$AA$3:$AA$4</definedName>
    <definedName name="LISTE_TYPE">'Engagement'!$AA$6:$AA$8</definedName>
    <definedName name="NIVEAU">'Engagement'!$J$2</definedName>
    <definedName name="RECH_ACAD">'Engagement'!$W$91:$X$122</definedName>
    <definedName name="RECH_CAT">'Engagement'!$V$4:$W$8</definedName>
    <definedName name="RECH_EX">'Engagement'!$Z$3:$AA$4</definedName>
    <definedName name="RECH_OFF">'Engagement'!$Z$91:$AA$94</definedName>
    <definedName name="RECH_TYPE">'Engagement'!$Z$6:$AA$8</definedName>
    <definedName name="TABLE_B">'Engagement'!$V$76:$Y$82</definedName>
    <definedName name="TABLE_C">'Engagement'!$V$39:$Y$47</definedName>
    <definedName name="TABLE_L">'Engagement'!$V$64:$Y$72</definedName>
    <definedName name="TABLE_M">'Engagement'!$V$51:$Y$59</definedName>
    <definedName name="TOTAL_CODES">'Engagement'!$T$19</definedName>
    <definedName name="ZONE_B">'Engagement'!$D$26:$D$29</definedName>
    <definedName name="ZONE_C">'Engagement'!$C$26:$C$29</definedName>
    <definedName name="ZONE_L">'Engagement'!$E$26:$E$29</definedName>
    <definedName name="ZONE_LISTE">'Engagement'!$C$26:$H$29</definedName>
    <definedName name="ZONE_M">'Engagement'!$E$26:$E$29</definedName>
    <definedName name="ZoneImpression">'Engagement'!$A$1:$Q$29</definedName>
  </definedNames>
  <calcPr fullCalcOnLoad="1"/>
</workbook>
</file>

<file path=xl/sharedStrings.xml><?xml version="1.0" encoding="utf-8"?>
<sst xmlns="http://schemas.openxmlformats.org/spreadsheetml/2006/main" count="274" uniqueCount="142">
  <si>
    <t>NOM</t>
  </si>
  <si>
    <t>Prénom</t>
  </si>
  <si>
    <t>Année</t>
  </si>
  <si>
    <t>Sexe</t>
  </si>
  <si>
    <t>X</t>
  </si>
  <si>
    <t>Temps</t>
  </si>
  <si>
    <t>6x50m</t>
  </si>
  <si>
    <t>4x50m</t>
  </si>
  <si>
    <t>1:</t>
  </si>
  <si>
    <t>2:</t>
  </si>
  <si>
    <t>3:</t>
  </si>
  <si>
    <t>4:</t>
  </si>
  <si>
    <t>5:</t>
  </si>
  <si>
    <t>6:</t>
  </si>
  <si>
    <t>JO:</t>
  </si>
  <si>
    <t>100 Dos</t>
  </si>
  <si>
    <t>100 Brasse</t>
  </si>
  <si>
    <t>100 Nage Libre</t>
  </si>
  <si>
    <t>200 Palmes</t>
  </si>
  <si>
    <t>100 Papillon</t>
  </si>
  <si>
    <t>50 Papillon</t>
  </si>
  <si>
    <t>50 Dos</t>
  </si>
  <si>
    <t>50 Brasse</t>
  </si>
  <si>
    <t>50 Nage Libre</t>
  </si>
  <si>
    <t>100 4 Nages</t>
  </si>
  <si>
    <t>200 4 Nages</t>
  </si>
  <si>
    <t>Temps d'engagement Relais:</t>
  </si>
  <si>
    <t>Code AS:</t>
  </si>
  <si>
    <t>Etablissement:</t>
  </si>
  <si>
    <t>Académie:</t>
  </si>
  <si>
    <t>Nages:</t>
  </si>
  <si>
    <t>Sauvetage:</t>
  </si>
  <si>
    <t>Ordre Relais</t>
  </si>
  <si>
    <t>les nageurs se retrouveront dans les moins bonnes séries !!!</t>
  </si>
  <si>
    <t>Niv.</t>
  </si>
  <si>
    <t>Juge</t>
  </si>
  <si>
    <t>Prof. responsable:</t>
  </si>
  <si>
    <t>(G / F)</t>
  </si>
  <si>
    <t>Format des temps:</t>
  </si>
  <si>
    <t>1004N</t>
  </si>
  <si>
    <t>100BRA</t>
  </si>
  <si>
    <t>100DOS</t>
  </si>
  <si>
    <t>100NL</t>
  </si>
  <si>
    <t>100PAP</t>
  </si>
  <si>
    <t>2004N</t>
  </si>
  <si>
    <t>200PAL</t>
  </si>
  <si>
    <t>50BRA</t>
  </si>
  <si>
    <t>50DOS</t>
  </si>
  <si>
    <t>50NL</t>
  </si>
  <si>
    <t>50PAP</t>
  </si>
  <si>
    <t>Nage:</t>
  </si>
  <si>
    <t>C</t>
  </si>
  <si>
    <t>( OBLIGATOIRE )</t>
  </si>
  <si>
    <r>
      <t>Equipe (</t>
    </r>
    <r>
      <rPr>
        <b/>
        <sz val="11"/>
        <color indexed="10"/>
        <rFont val="Arial"/>
        <family val="2"/>
      </rPr>
      <t>E</t>
    </r>
    <r>
      <rPr>
        <b/>
        <sz val="10"/>
        <rFont val="Arial"/>
        <family val="2"/>
      </rPr>
      <t>)tablissement / E(</t>
    </r>
    <r>
      <rPr>
        <b/>
        <sz val="11"/>
        <color indexed="10"/>
        <rFont val="Arial"/>
        <family val="2"/>
      </rPr>
      <t>X</t>
    </r>
    <r>
      <rPr>
        <b/>
        <sz val="10"/>
        <rFont val="Arial"/>
        <family val="2"/>
      </rPr>
      <t>)cellence:</t>
    </r>
  </si>
  <si>
    <r>
      <t xml:space="preserve">(Code académique à </t>
    </r>
    <r>
      <rPr>
        <b/>
        <sz val="11"/>
        <color indexed="10"/>
        <rFont val="Arial"/>
        <family val="2"/>
      </rPr>
      <t>5</t>
    </r>
    <r>
      <rPr>
        <sz val="10"/>
        <rFont val="Arial"/>
        <family val="0"/>
      </rPr>
      <t xml:space="preserve"> chiffres)</t>
    </r>
  </si>
  <si>
    <r>
      <t>(</t>
    </r>
    <r>
      <rPr>
        <b/>
        <sz val="10"/>
        <rFont val="Arial"/>
        <family val="2"/>
      </rPr>
      <t>CLG</t>
    </r>
    <r>
      <rPr>
        <sz val="10"/>
        <rFont val="Arial"/>
        <family val="0"/>
      </rPr>
      <t xml:space="preserve"> / </t>
    </r>
    <r>
      <rPr>
        <b/>
        <sz val="10"/>
        <rFont val="Arial"/>
        <family val="2"/>
      </rPr>
      <t>LYC</t>
    </r>
    <r>
      <rPr>
        <sz val="10"/>
        <rFont val="Arial"/>
        <family val="0"/>
      </rPr>
      <t>)</t>
    </r>
  </si>
  <si>
    <t>(MAJUSCULES)</t>
  </si>
  <si>
    <t>Ex:</t>
  </si>
  <si>
    <r>
      <t>Cochez les 6 sauveteurs (</t>
    </r>
    <r>
      <rPr>
        <b/>
        <sz val="11"/>
        <rFont val="Arial"/>
        <family val="2"/>
      </rPr>
      <t>X</t>
    </r>
    <r>
      <rPr>
        <sz val="10"/>
        <rFont val="Arial"/>
        <family val="0"/>
      </rPr>
      <t>):</t>
    </r>
  </si>
  <si>
    <t>Code Nage</t>
  </si>
  <si>
    <t>Code:</t>
  </si>
  <si>
    <t>2,25,8</t>
  </si>
  <si>
    <r>
      <t>(</t>
    </r>
    <r>
      <rPr>
        <b/>
        <sz val="11"/>
        <color indexed="10"/>
        <rFont val="Arial"/>
        <family val="2"/>
      </rPr>
      <t>E</t>
    </r>
    <r>
      <rPr>
        <sz val="10"/>
        <rFont val="Arial"/>
        <family val="0"/>
      </rPr>
      <t xml:space="preserve"> / </t>
    </r>
    <r>
      <rPr>
        <b/>
        <sz val="11"/>
        <color indexed="10"/>
        <rFont val="Arial"/>
        <family val="2"/>
      </rPr>
      <t>X</t>
    </r>
    <r>
      <rPr>
        <sz val="10"/>
        <rFont val="Arial"/>
        <family val="0"/>
      </rPr>
      <t>)</t>
    </r>
  </si>
  <si>
    <t>------</t>
  </si>
  <si>
    <t>E</t>
  </si>
  <si>
    <t>B</t>
  </si>
  <si>
    <t>M</t>
  </si>
  <si>
    <t>L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</si>
  <si>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</si>
  <si>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</si>
  <si>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</si>
  <si>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</si>
  <si>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</si>
  <si>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</si>
  <si>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</si>
  <si>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</si>
  <si>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</si>
  <si>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</si>
  <si>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</si>
  <si>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</si>
  <si>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</si>
  <si>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</si>
  <si>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</si>
  <si>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</si>
  <si>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</si>
  <si>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</si>
  <si>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</si>
  <si>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</si>
  <si>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</si>
  <si>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</si>
  <si>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</si>
  <si>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</si>
  <si>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</si>
  <si>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</si>
  <si>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LA GUADELOUPE</t>
  </si>
  <si>
    <t>LA MARTINIQUE</t>
  </si>
  <si>
    <t>LA GUYANE</t>
  </si>
  <si>
    <t>LA REUNION</t>
  </si>
  <si>
    <t>NOUVELLE-CALEDONIE</t>
  </si>
  <si>
    <t>AUTRE</t>
  </si>
  <si>
    <t>-----</t>
  </si>
  <si>
    <t>Dép,</t>
  </si>
  <si>
    <t>Acad.</t>
  </si>
  <si>
    <t>Nat.</t>
  </si>
  <si>
    <t>Dép.</t>
  </si>
  <si>
    <t xml:space="preserve">Edité le: </t>
  </si>
  <si>
    <t>ou  0.26.0</t>
  </si>
  <si>
    <t>Le total des codes nages</t>
  </si>
  <si>
    <t>doit être égal à 21</t>
  </si>
  <si>
    <t>FICHE D'INSCRIPTION EQUIPE NATATION UNSS</t>
  </si>
  <si>
    <t>&lt;---</t>
  </si>
  <si>
    <t>Le fonction RECHERCHEV dans</t>
  </si>
  <si>
    <t xml:space="preserve">une cellule n'est pas supportée </t>
  </si>
  <si>
    <t>dans uns cellelule par la fonction</t>
  </si>
  <si>
    <t>xlsdonnee()  !!!!</t>
  </si>
  <si>
    <t>Donc Fonctions RECOP1 à RECOP7</t>
  </si>
  <si>
    <t>TABLE_C</t>
  </si>
  <si>
    <t>TABLE_M</t>
  </si>
  <si>
    <t>TABLE_L</t>
  </si>
  <si>
    <t>Collèges</t>
  </si>
  <si>
    <t>Minimes</t>
  </si>
  <si>
    <t>Lycées</t>
  </si>
  <si>
    <t>TABLE_B</t>
  </si>
  <si>
    <t>Benjamins</t>
  </si>
  <si>
    <t>?</t>
  </si>
  <si>
    <t>INFO_COL</t>
  </si>
  <si>
    <t>INFO_BENJ</t>
  </si>
  <si>
    <t>INFO_M</t>
  </si>
  <si>
    <t>INFO_L</t>
  </si>
  <si>
    <t>CLG</t>
  </si>
  <si>
    <t>LYC</t>
  </si>
  <si>
    <t>Ville:</t>
  </si>
  <si>
    <t xml:space="preserve">6 x 50 Nage Libre:  </t>
  </si>
  <si>
    <t xml:space="preserve">4 x 50  4 Nages: </t>
  </si>
  <si>
    <t>(1 si une seule équipe)</t>
  </si>
  <si>
    <t>N° équipe:</t>
  </si>
  <si>
    <t>Licence</t>
  </si>
  <si>
    <t>(4 derniers</t>
  </si>
  <si>
    <t>chiffres)</t>
  </si>
  <si>
    <t>Type</t>
  </si>
  <si>
    <t>Les temps d'engagement sont facultatifs, mais si vous ne les indiquez pas,</t>
  </si>
  <si>
    <t>Déroulez la liste et choisissez les nages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</si>
</sst>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.00"/>
    <numFmt numFmtId="165" formatCode="?.??.??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8"/>
      <name val="Tahoma"/>
      <family val="2"/>
    </font>
    <font>
      <sz val="10"/>
      <color indexed="8"/>
      <name val="RECH_ACAD"/>
      <family val="0"/>
    </font>
    <font>
      <b/>
      <sz val="10"/>
      <color indexed="8"/>
      <name val="Arial"/>
      <family val="2"/>
    </font>
    <font>
      <b/>
      <sz val="2"/>
      <color indexed="4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20" fontId="1" fillId="0" borderId="11" xfId="0" applyNumberFormat="1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35" borderId="0" xfId="0" applyFont="1" applyFill="1" applyAlignment="1">
      <alignment horizontal="left"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 quotePrefix="1">
      <alignment horizontal="left"/>
    </xf>
    <xf numFmtId="1" fontId="10" fillId="34" borderId="0" xfId="0" applyNumberFormat="1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1" xfId="0" applyFont="1" applyFill="1" applyBorder="1" applyAlignment="1" applyProtection="1">
      <alignment horizontal="left" vertical="center"/>
      <protection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22" fontId="0" fillId="0" borderId="0" xfId="0" applyNumberFormat="1" applyAlignment="1">
      <alignment horizontal="left"/>
    </xf>
    <xf numFmtId="0" fontId="1" fillId="0" borderId="14" xfId="0" applyFont="1" applyBorder="1" applyAlignment="1">
      <alignment horizontal="right"/>
    </xf>
    <xf numFmtId="22" fontId="1" fillId="0" borderId="15" xfId="0" applyNumberFormat="1" applyFont="1" applyBorder="1" applyAlignment="1">
      <alignment horizontal="center"/>
    </xf>
    <xf numFmtId="0" fontId="0" fillId="36" borderId="0" xfId="0" applyFill="1" applyAlignment="1" applyProtection="1">
      <alignment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1" fillId="37" borderId="11" xfId="0" applyFont="1" applyFill="1" applyBorder="1" applyAlignment="1" applyProtection="1">
      <alignment vertical="center"/>
      <protection locked="0"/>
    </xf>
    <xf numFmtId="0" fontId="0" fillId="36" borderId="11" xfId="0" applyFill="1" applyBorder="1" applyAlignment="1" applyProtection="1">
      <alignment vertical="center"/>
      <protection locked="0"/>
    </xf>
    <xf numFmtId="0" fontId="0" fillId="36" borderId="11" xfId="0" applyFill="1" applyBorder="1" applyAlignment="1" applyProtection="1">
      <alignment/>
      <protection locked="0"/>
    </xf>
    <xf numFmtId="0" fontId="1" fillId="36" borderId="11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49" fontId="1" fillId="34" borderId="11" xfId="0" applyNumberFormat="1" applyFont="1" applyFill="1" applyBorder="1" applyAlignment="1" applyProtection="1">
      <alignment horizontal="left" vertical="center"/>
      <protection locked="0"/>
    </xf>
    <xf numFmtId="49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3" fillId="38" borderId="18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vertical="center"/>
      <protection locked="0"/>
    </xf>
    <xf numFmtId="0" fontId="1" fillId="37" borderId="1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 applyProtection="1" quotePrefix="1">
      <alignment/>
      <protection locked="0"/>
    </xf>
    <xf numFmtId="0" fontId="1" fillId="37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37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36" borderId="0" xfId="0" applyFill="1" applyBorder="1" applyAlignment="1" applyProtection="1">
      <alignment vertical="center"/>
      <protection locked="0"/>
    </xf>
    <xf numFmtId="0" fontId="0" fillId="0" borderId="0" xfId="0" applyBorder="1" applyAlignment="1" quotePrefix="1">
      <alignment vertical="center"/>
    </xf>
    <xf numFmtId="0" fontId="1" fillId="0" borderId="11" xfId="0" applyFont="1" applyFill="1" applyBorder="1" applyAlignment="1">
      <alignment horizontal="center"/>
    </xf>
    <xf numFmtId="0" fontId="1" fillId="34" borderId="17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15</xdr:row>
      <xdr:rowOff>209550</xdr:rowOff>
    </xdr:from>
    <xdr:to>
      <xdr:col>14</xdr:col>
      <xdr:colOff>114300</xdr:colOff>
      <xdr:row>16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039100" y="3657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18</xdr:row>
      <xdr:rowOff>28575</xdr:rowOff>
    </xdr:from>
    <xdr:to>
      <xdr:col>11</xdr:col>
      <xdr:colOff>19050</xdr:colOff>
      <xdr:row>20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6172200" y="4133850"/>
          <a:ext cx="1905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21</xdr:row>
      <xdr:rowOff>219075</xdr:rowOff>
    </xdr:from>
    <xdr:to>
      <xdr:col>16</xdr:col>
      <xdr:colOff>209550</xdr:colOff>
      <xdr:row>28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" y="4895850"/>
          <a:ext cx="84867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TOUS LES CHAMPS en JAUNE sont à remplir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Indiquez l'ordre des relayeurs (1 à 6 ou 1 à 4) si vous le connaissez. Ceci permet aussi de vérifier qu'il y a au moins 2 nageurs du même sexe dans chaque relais.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RAPPEL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 moins 2 nageurs du même sexe sur les 6 nages choisies, sur chaque relais et en sauvetage. Un nageur par nage obligatoire. Le jeune officiel peut concourir.</a:t>
          </a:r>
        </a:p>
      </xdr:txBody>
    </xdr:sp>
    <xdr:clientData/>
  </xdr:twoCellAnchor>
  <xdr:oneCellAnchor>
    <xdr:from>
      <xdr:col>14</xdr:col>
      <xdr:colOff>114300</xdr:colOff>
      <xdr:row>0</xdr:row>
      <xdr:rowOff>19050</xdr:rowOff>
    </xdr:from>
    <xdr:ext cx="942975" cy="209550"/>
    <xdr:sp macro="[0]!Imprime">
      <xdr:nvSpPr>
        <xdr:cNvPr id="4" name="Text Box 4"/>
        <xdr:cNvSpPr txBox="1">
          <a:spLocks noChangeArrowheads="1"/>
        </xdr:cNvSpPr>
      </xdr:nvSpPr>
      <xdr:spPr>
        <a:xfrm>
          <a:off x="8039100" y="19050"/>
          <a:ext cx="942975" cy="2095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Imprimer...</a:t>
          </a:r>
        </a:p>
      </xdr:txBody>
    </xdr:sp>
    <xdr:clientData fPrintsWithSheet="0"/>
  </xdr:oneCellAnchor>
  <xdr:twoCellAnchor>
    <xdr:from>
      <xdr:col>1</xdr:col>
      <xdr:colOff>381000</xdr:colOff>
      <xdr:row>29</xdr:row>
      <xdr:rowOff>142875</xdr:rowOff>
    </xdr:from>
    <xdr:to>
      <xdr:col>16</xdr:col>
      <xdr:colOff>228600</xdr:colOff>
      <xdr:row>35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47700" y="6124575"/>
          <a:ext cx="8505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Enregistrez ce classeur en remplaçant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EXEMPLE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du nom d'origine du fichier par votre code AS.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Vous pouvez ensuite l'envoyer par Email à l'organisateur.
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Les données saisies dans cette feuille seront automatiquement importables dans la programme de gestion de la natation par équipes. Pour cela, respectez scrupuleusement les formats de saisie !!!</a:t>
          </a:r>
        </a:p>
      </xdr:txBody>
    </xdr:sp>
    <xdr:clientData/>
  </xdr:twoCellAnchor>
  <xdr:twoCellAnchor>
    <xdr:from>
      <xdr:col>8</xdr:col>
      <xdr:colOff>0</xdr:colOff>
      <xdr:row>18</xdr:row>
      <xdr:rowOff>38100</xdr:rowOff>
    </xdr:from>
    <xdr:to>
      <xdr:col>8</xdr:col>
      <xdr:colOff>0</xdr:colOff>
      <xdr:row>19</xdr:row>
      <xdr:rowOff>66675</xdr:rowOff>
    </xdr:to>
    <xdr:sp>
      <xdr:nvSpPr>
        <xdr:cNvPr id="6" name="Line 8"/>
        <xdr:cNvSpPr>
          <a:spLocks/>
        </xdr:cNvSpPr>
      </xdr:nvSpPr>
      <xdr:spPr>
        <a:xfrm flipV="1">
          <a:off x="5419725" y="4143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66675</xdr:rowOff>
    </xdr:from>
    <xdr:to>
      <xdr:col>7</xdr:col>
      <xdr:colOff>361950</xdr:colOff>
      <xdr:row>19</xdr:row>
      <xdr:rowOff>66675</xdr:rowOff>
    </xdr:to>
    <xdr:sp>
      <xdr:nvSpPr>
        <xdr:cNvPr id="7" name="Line 2"/>
        <xdr:cNvSpPr>
          <a:spLocks/>
        </xdr:cNvSpPr>
      </xdr:nvSpPr>
      <xdr:spPr>
        <a:xfrm flipV="1">
          <a:off x="4895850" y="4171950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U122"/>
  <sheetViews>
    <sheetView showGridLines="0" tabSelected="1" zoomScale="90" zoomScaleNormal="90" zoomScalePageLayoutView="0" workbookViewId="0" topLeftCell="A1">
      <selection activeCell="Q17" sqref="Q17"/>
    </sheetView>
  </sheetViews>
  <sheetFormatPr defaultColWidth="11.421875" defaultRowHeight="12.75"/>
  <cols>
    <col min="1" max="1" width="4.00390625" style="0" customWidth="1"/>
    <col min="2" max="2" width="7.57421875" style="0" customWidth="1"/>
    <col min="3" max="3" width="23.57421875" style="0" customWidth="1"/>
    <col min="4" max="4" width="19.421875" style="0" customWidth="1"/>
    <col min="5" max="5" width="6.7109375" style="0" customWidth="1"/>
    <col min="6" max="6" width="2.57421875" style="0" customWidth="1"/>
    <col min="7" max="7" width="5.8515625" style="0" customWidth="1"/>
    <col min="8" max="8" width="11.57421875" style="0" customWidth="1"/>
    <col min="9" max="9" width="10.140625" style="0" hidden="1" customWidth="1"/>
    <col min="10" max="10" width="8.57421875" style="0" customWidth="1"/>
    <col min="11" max="11" width="5.28125" style="0" bestFit="1" customWidth="1"/>
    <col min="12" max="12" width="7.8515625" style="0" customWidth="1"/>
    <col min="13" max="13" width="8.421875" style="0" customWidth="1"/>
    <col min="14" max="14" width="7.421875" style="0" customWidth="1"/>
    <col min="15" max="15" width="7.57421875" style="0" customWidth="1"/>
    <col min="16" max="16" width="7.421875" style="0" customWidth="1"/>
    <col min="17" max="17" width="7.140625" style="0" customWidth="1"/>
    <col min="18" max="18" width="3.7109375" style="0" hidden="1" customWidth="1"/>
    <col min="19" max="19" width="7.421875" style="0" hidden="1" customWidth="1"/>
    <col min="20" max="20" width="3.28125" style="0" hidden="1" customWidth="1"/>
    <col min="21" max="21" width="2.140625" style="0" hidden="1" customWidth="1"/>
    <col min="22" max="22" width="11.8515625" style="0" hidden="1" customWidth="1"/>
    <col min="23" max="23" width="24.00390625" style="0" hidden="1" customWidth="1"/>
    <col min="24" max="24" width="23.00390625" style="0" hidden="1" customWidth="1"/>
    <col min="25" max="26" width="2.140625" style="0" hidden="1" customWidth="1"/>
    <col min="27" max="27" width="5.00390625" style="0" hidden="1" customWidth="1"/>
    <col min="28" max="28" width="8.57421875" style="0" hidden="1" customWidth="1"/>
    <col min="29" max="29" width="4.140625" style="0" hidden="1" customWidth="1"/>
    <col min="30" max="30" width="33.57421875" style="0" hidden="1" customWidth="1"/>
    <col min="31" max="32" width="11.421875" style="0" hidden="1" customWidth="1"/>
    <col min="33" max="33" width="3.28125" style="0" hidden="1" customWidth="1"/>
    <col min="34" max="34" width="8.421875" style="0" hidden="1" customWidth="1"/>
    <col min="35" max="35" width="14.57421875" style="0" hidden="1" customWidth="1"/>
    <col min="36" max="36" width="2.140625" style="0" hidden="1" customWidth="1"/>
    <col min="37" max="37" width="8.28125" style="0" hidden="1" customWidth="1"/>
    <col min="38" max="38" width="14.57421875" style="0" hidden="1" customWidth="1"/>
    <col min="39" max="39" width="13.421875" style="0" hidden="1" customWidth="1"/>
    <col min="40" max="41" width="14.57421875" style="0" hidden="1" customWidth="1"/>
    <col min="42" max="46" width="11.421875" style="0" hidden="1" customWidth="1"/>
    <col min="47" max="75" width="11.421875" style="0" customWidth="1"/>
  </cols>
  <sheetData>
    <row r="1" spans="1:28" ht="21.75" customHeight="1" thickBot="1">
      <c r="A1" s="65"/>
      <c r="B1" s="66"/>
      <c r="C1" s="66"/>
      <c r="D1" s="66"/>
      <c r="E1" s="66"/>
      <c r="F1" s="66"/>
      <c r="G1" s="66"/>
      <c r="H1" s="67" t="s">
        <v>109</v>
      </c>
      <c r="I1" s="66"/>
      <c r="J1" s="66"/>
      <c r="K1" s="66"/>
      <c r="L1" s="66"/>
      <c r="M1" s="66"/>
      <c r="N1" s="66"/>
      <c r="O1" s="66"/>
      <c r="P1" s="66"/>
      <c r="Q1" s="68"/>
      <c r="R1" s="26"/>
      <c r="S1" s="29"/>
      <c r="T1" s="29"/>
      <c r="AB1" s="23"/>
    </row>
    <row r="2" spans="3:20" s="9" customFormat="1" ht="20.25" customHeight="1" thickBot="1">
      <c r="C2" s="47"/>
      <c r="E2" s="37" t="s">
        <v>53</v>
      </c>
      <c r="F2" s="64" t="str">
        <f>VLOOKUP(Y3,RECH_EX,2)</f>
        <v>E</v>
      </c>
      <c r="G2" s="9" t="s">
        <v>62</v>
      </c>
      <c r="H2" s="30"/>
      <c r="I2" s="30"/>
      <c r="J2" s="63"/>
      <c r="K2" s="30"/>
      <c r="R2" s="27"/>
      <c r="S2" s="30"/>
      <c r="T2" s="30"/>
    </row>
    <row r="3" spans="1:27" s="9" customFormat="1" ht="17.25" customHeight="1" thickBot="1">
      <c r="A3" s="7"/>
      <c r="B3" s="7"/>
      <c r="C3" s="8" t="s">
        <v>27</v>
      </c>
      <c r="D3" s="60"/>
      <c r="E3" s="13" t="s">
        <v>54</v>
      </c>
      <c r="F3" s="13"/>
      <c r="G3" s="7"/>
      <c r="H3" s="7"/>
      <c r="I3" s="7"/>
      <c r="J3" s="8"/>
      <c r="K3" s="8"/>
      <c r="L3" s="8" t="s">
        <v>36</v>
      </c>
      <c r="M3" s="92"/>
      <c r="N3" s="93"/>
      <c r="O3" s="93"/>
      <c r="P3" s="94"/>
      <c r="Q3" s="7"/>
      <c r="R3" s="27"/>
      <c r="S3" s="30"/>
      <c r="T3" s="30"/>
      <c r="U3" s="25"/>
      <c r="Y3" s="57">
        <v>1</v>
      </c>
      <c r="Z3" s="30">
        <v>1</v>
      </c>
      <c r="AA3" s="30" t="s">
        <v>64</v>
      </c>
    </row>
    <row r="4" spans="1:27" s="9" customFormat="1" ht="17.25" customHeight="1" thickBot="1">
      <c r="A4" s="7"/>
      <c r="B4" s="7"/>
      <c r="C4" s="8" t="s">
        <v>139</v>
      </c>
      <c r="D4" s="58" t="s">
        <v>124</v>
      </c>
      <c r="F4" s="13"/>
      <c r="G4" s="13" t="s">
        <v>55</v>
      </c>
      <c r="H4" s="7"/>
      <c r="I4" s="7"/>
      <c r="J4" s="7"/>
      <c r="K4" s="7"/>
      <c r="L4" s="7"/>
      <c r="M4" s="7"/>
      <c r="N4" s="7"/>
      <c r="O4" s="7"/>
      <c r="P4" s="7"/>
      <c r="Q4" s="7"/>
      <c r="R4" s="27"/>
      <c r="S4" s="30"/>
      <c r="T4" s="30">
        <v>4</v>
      </c>
      <c r="U4" s="56">
        <v>1</v>
      </c>
      <c r="V4" s="9">
        <v>1</v>
      </c>
      <c r="W4" s="9" t="s">
        <v>124</v>
      </c>
      <c r="Y4" s="24"/>
      <c r="Z4" s="30">
        <v>2</v>
      </c>
      <c r="AA4" s="30" t="s">
        <v>4</v>
      </c>
    </row>
    <row r="5" spans="1:23" s="9" customFormat="1" ht="17.25" customHeight="1" thickBot="1">
      <c r="A5" s="7"/>
      <c r="B5" s="7"/>
      <c r="C5" s="8" t="s">
        <v>28</v>
      </c>
      <c r="D5" s="92"/>
      <c r="E5" s="93"/>
      <c r="F5" s="93"/>
      <c r="G5" s="94"/>
      <c r="H5" s="7"/>
      <c r="I5" s="7"/>
      <c r="J5" s="38" t="s">
        <v>26</v>
      </c>
      <c r="K5" s="37"/>
      <c r="L5" s="37"/>
      <c r="M5" s="7"/>
      <c r="N5" s="72"/>
      <c r="O5" s="72"/>
      <c r="P5" s="72"/>
      <c r="Q5" s="7"/>
      <c r="R5" s="27"/>
      <c r="S5" s="30"/>
      <c r="T5" s="30"/>
      <c r="U5" s="25"/>
      <c r="V5" s="9">
        <v>2</v>
      </c>
      <c r="W5" s="9" t="s">
        <v>51</v>
      </c>
    </row>
    <row r="6" spans="1:28" s="9" customFormat="1" ht="17.25" customHeight="1" thickBot="1">
      <c r="A6" s="7"/>
      <c r="B6" s="7"/>
      <c r="C6" s="8" t="s">
        <v>131</v>
      </c>
      <c r="D6" s="92"/>
      <c r="E6" s="93"/>
      <c r="F6" s="93"/>
      <c r="G6" s="94"/>
      <c r="H6" s="7"/>
      <c r="I6" s="7"/>
      <c r="J6" s="102" t="s">
        <v>132</v>
      </c>
      <c r="K6" s="102"/>
      <c r="L6" s="102"/>
      <c r="M6" s="18"/>
      <c r="N6" s="72"/>
      <c r="O6" s="73"/>
      <c r="P6" s="74"/>
      <c r="Q6" s="7"/>
      <c r="R6" s="28"/>
      <c r="S6" s="45"/>
      <c r="T6" s="45"/>
      <c r="U6" s="32"/>
      <c r="V6" s="9">
        <v>3</v>
      </c>
      <c r="W6" s="30" t="s">
        <v>65</v>
      </c>
      <c r="X6" s="9">
        <v>2</v>
      </c>
      <c r="Y6" s="56">
        <v>1</v>
      </c>
      <c r="Z6" s="9">
        <v>1</v>
      </c>
      <c r="AA6" s="9" t="s">
        <v>124</v>
      </c>
      <c r="AB6" s="9" t="str">
        <f>IF(Y6&lt;&gt;"",VLOOKUP(Y6,RECH_TYPE,2),"")</f>
        <v>?</v>
      </c>
    </row>
    <row r="7" spans="1:27" s="9" customFormat="1" ht="17.25" customHeight="1" thickBot="1">
      <c r="A7" s="7"/>
      <c r="B7" s="7"/>
      <c r="C7" s="8" t="s">
        <v>29</v>
      </c>
      <c r="D7" s="39">
        <f>IF(D3&lt;&gt;"",VLOOKUP(VALUE(MID(D3,1,2)),RECH_ACAD,2),"")</f>
      </c>
      <c r="E7" s="59" t="s">
        <v>135</v>
      </c>
      <c r="F7" s="7"/>
      <c r="G7" s="16"/>
      <c r="H7" s="59" t="s">
        <v>134</v>
      </c>
      <c r="I7" s="7"/>
      <c r="J7" s="102" t="s">
        <v>133</v>
      </c>
      <c r="K7" s="102"/>
      <c r="L7" s="102"/>
      <c r="M7" s="16"/>
      <c r="N7" s="72"/>
      <c r="O7" s="73"/>
      <c r="P7" s="74"/>
      <c r="Q7" s="7"/>
      <c r="R7" s="27"/>
      <c r="S7" s="30"/>
      <c r="T7" s="30"/>
      <c r="U7" s="25"/>
      <c r="V7" s="9">
        <v>4</v>
      </c>
      <c r="W7" s="33" t="s">
        <v>66</v>
      </c>
      <c r="Z7" s="9">
        <v>2</v>
      </c>
      <c r="AA7" s="9" t="s">
        <v>129</v>
      </c>
    </row>
    <row r="8" spans="1:27" ht="23.25" customHeight="1">
      <c r="A8" s="1"/>
      <c r="B8" s="1"/>
      <c r="C8" s="5" t="s">
        <v>140</v>
      </c>
      <c r="E8" s="1"/>
      <c r="F8" s="1"/>
      <c r="G8" s="1"/>
      <c r="H8" s="1"/>
      <c r="I8" s="1"/>
      <c r="J8" s="19" t="s">
        <v>38</v>
      </c>
      <c r="K8" s="21"/>
      <c r="L8" s="21"/>
      <c r="M8" s="22" t="s">
        <v>61</v>
      </c>
      <c r="N8" s="22" t="s">
        <v>106</v>
      </c>
      <c r="O8" s="20"/>
      <c r="P8" s="1"/>
      <c r="Q8" s="1"/>
      <c r="R8" s="26"/>
      <c r="S8" s="29"/>
      <c r="T8" s="29"/>
      <c r="U8" s="24"/>
      <c r="V8" s="9">
        <v>5</v>
      </c>
      <c r="W8" s="30" t="s">
        <v>67</v>
      </c>
      <c r="Z8" s="9">
        <v>3</v>
      </c>
      <c r="AA8" s="9" t="s">
        <v>130</v>
      </c>
    </row>
    <row r="9" spans="1:47" ht="15.75" customHeight="1" thickBot="1">
      <c r="A9" s="1"/>
      <c r="B9" s="1"/>
      <c r="C9" s="5" t="s">
        <v>33</v>
      </c>
      <c r="E9" s="1"/>
      <c r="F9" s="1"/>
      <c r="G9" s="1"/>
      <c r="H9" s="1"/>
      <c r="I9" s="1"/>
      <c r="J9" s="19" t="s">
        <v>52</v>
      </c>
      <c r="K9" s="1"/>
      <c r="L9" s="1"/>
      <c r="M9" s="1"/>
      <c r="N9" s="1"/>
      <c r="O9" s="1"/>
      <c r="P9" s="75"/>
      <c r="Q9" s="75"/>
      <c r="R9" s="29"/>
      <c r="S9" s="29"/>
      <c r="T9" s="29"/>
      <c r="U9" s="29"/>
      <c r="V9" s="29"/>
      <c r="W9" s="31" t="s">
        <v>60</v>
      </c>
      <c r="X9" s="31" t="s">
        <v>50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3:47" ht="18" customHeight="1" thickBot="1">
      <c r="C10" s="41"/>
      <c r="H10" s="99" t="s">
        <v>30</v>
      </c>
      <c r="I10" s="100"/>
      <c r="J10" s="101"/>
      <c r="K10" s="103" t="s">
        <v>31</v>
      </c>
      <c r="L10" s="104"/>
      <c r="M10" s="99" t="s">
        <v>32</v>
      </c>
      <c r="N10" s="101"/>
      <c r="O10" s="6" t="s">
        <v>34</v>
      </c>
      <c r="P10" s="83"/>
      <c r="Q10" s="31"/>
      <c r="R10" s="29"/>
      <c r="S10" s="29"/>
      <c r="T10" s="29"/>
      <c r="U10" s="29">
        <v>1</v>
      </c>
      <c r="V10" s="52" t="s">
        <v>63</v>
      </c>
      <c r="W10" s="84"/>
      <c r="X10" s="52">
        <v>0</v>
      </c>
      <c r="Y10" s="85"/>
      <c r="Z10" s="29"/>
      <c r="AA10" s="29"/>
      <c r="AB10" s="29"/>
      <c r="AC10" s="29"/>
      <c r="AD10" s="29"/>
      <c r="AE10" s="29"/>
      <c r="AF10" s="29"/>
      <c r="AG10" s="52">
        <v>1</v>
      </c>
      <c r="AH10" s="84" t="s">
        <v>63</v>
      </c>
      <c r="AI10" s="52"/>
      <c r="AJ10" s="85">
        <v>0</v>
      </c>
      <c r="AK10" s="29"/>
      <c r="AL10" s="29" t="s">
        <v>125</v>
      </c>
      <c r="AM10" s="29" t="s">
        <v>126</v>
      </c>
      <c r="AN10" s="29" t="s">
        <v>127</v>
      </c>
      <c r="AO10" s="29" t="s">
        <v>128</v>
      </c>
      <c r="AP10" s="29"/>
      <c r="AQ10" s="29"/>
      <c r="AR10" s="29"/>
      <c r="AS10" s="29"/>
      <c r="AT10" s="29"/>
      <c r="AU10" s="29"/>
    </row>
    <row r="11" spans="1:47" ht="17.25" customHeight="1" thickBot="1">
      <c r="A11" s="2"/>
      <c r="B11" s="3" t="s">
        <v>136</v>
      </c>
      <c r="C11" s="3" t="s">
        <v>0</v>
      </c>
      <c r="D11" s="3" t="s">
        <v>1</v>
      </c>
      <c r="E11" s="3" t="s">
        <v>2</v>
      </c>
      <c r="F11" s="3" t="s">
        <v>51</v>
      </c>
      <c r="G11" s="3" t="s">
        <v>3</v>
      </c>
      <c r="H11" s="97" t="s">
        <v>59</v>
      </c>
      <c r="I11" s="98"/>
      <c r="J11" s="78" t="s">
        <v>5</v>
      </c>
      <c r="K11" s="79" t="s">
        <v>4</v>
      </c>
      <c r="L11" s="79" t="s">
        <v>5</v>
      </c>
      <c r="M11" s="6" t="s">
        <v>6</v>
      </c>
      <c r="N11" s="6" t="s">
        <v>7</v>
      </c>
      <c r="O11" s="91" t="s">
        <v>35</v>
      </c>
      <c r="P11" s="70"/>
      <c r="Q11" s="29"/>
      <c r="R11" s="29"/>
      <c r="S11" s="29">
        <v>2</v>
      </c>
      <c r="T11" s="52" t="s">
        <v>39</v>
      </c>
      <c r="U11" s="86" t="s">
        <v>24</v>
      </c>
      <c r="V11" s="85">
        <v>5</v>
      </c>
      <c r="W11" s="85"/>
      <c r="X11" s="29"/>
      <c r="Y11" s="29"/>
      <c r="Z11" s="29"/>
      <c r="AA11" s="29"/>
      <c r="AB11" s="29"/>
      <c r="AC11" s="29"/>
      <c r="AD11" s="29"/>
      <c r="AE11" s="52">
        <v>2</v>
      </c>
      <c r="AF11" s="86" t="s">
        <v>39</v>
      </c>
      <c r="AG11" s="85" t="s">
        <v>24</v>
      </c>
      <c r="AH11" s="85">
        <v>5</v>
      </c>
      <c r="AI11" s="29"/>
      <c r="AJ11" s="87" t="s">
        <v>20</v>
      </c>
      <c r="AK11" s="87" t="s">
        <v>20</v>
      </c>
      <c r="AL11" s="87" t="s">
        <v>20</v>
      </c>
      <c r="AM11" s="87" t="s">
        <v>20</v>
      </c>
      <c r="AN11" s="29"/>
      <c r="AO11" s="29"/>
      <c r="AP11" s="29"/>
      <c r="AQ11" s="29"/>
      <c r="AR11" s="29"/>
      <c r="AS11" s="29"/>
      <c r="AT11" s="29"/>
      <c r="AU11" s="29"/>
    </row>
    <row r="12" spans="1:47" s="9" customFormat="1" ht="17.25" customHeight="1" thickBot="1">
      <c r="A12" s="10" t="s">
        <v>8</v>
      </c>
      <c r="B12" s="61"/>
      <c r="C12" s="17"/>
      <c r="D12" s="17"/>
      <c r="E12" s="16"/>
      <c r="F12" s="15">
        <f>f_categ(E12)</f>
      </c>
      <c r="G12" s="16"/>
      <c r="H12" s="15" t="s">
        <v>43</v>
      </c>
      <c r="I12" s="16"/>
      <c r="J12" s="16"/>
      <c r="K12" s="50" t="b">
        <v>0</v>
      </c>
      <c r="L12" s="40"/>
      <c r="M12" s="16"/>
      <c r="N12" s="16"/>
      <c r="P12" s="88"/>
      <c r="Q12" s="30"/>
      <c r="R12" s="30">
        <v>9</v>
      </c>
      <c r="S12" s="89">
        <v>3</v>
      </c>
      <c r="T12" s="52" t="s">
        <v>40</v>
      </c>
      <c r="U12" s="86" t="s">
        <v>16</v>
      </c>
      <c r="V12" s="85">
        <v>2</v>
      </c>
      <c r="W12" s="85"/>
      <c r="X12" s="30"/>
      <c r="Y12" s="30"/>
      <c r="Z12" s="30">
        <f>IF(S12&lt;&gt;"",VLOOKUP(S12,LISTE_CODES,2),"")</f>
        <v>0</v>
      </c>
      <c r="AA12" s="90" t="s">
        <v>110</v>
      </c>
      <c r="AB12" s="30" t="s">
        <v>111</v>
      </c>
      <c r="AC12" s="30"/>
      <c r="AD12" s="30"/>
      <c r="AE12" s="52">
        <v>3</v>
      </c>
      <c r="AF12" s="86" t="s">
        <v>40</v>
      </c>
      <c r="AG12" s="85" t="s">
        <v>16</v>
      </c>
      <c r="AH12" s="85">
        <v>2</v>
      </c>
      <c r="AI12" s="30"/>
      <c r="AJ12" s="87" t="s">
        <v>19</v>
      </c>
      <c r="AK12" s="29"/>
      <c r="AL12" s="87" t="s">
        <v>19</v>
      </c>
      <c r="AM12" s="87" t="s">
        <v>19</v>
      </c>
      <c r="AN12" s="30"/>
      <c r="AO12" s="30"/>
      <c r="AP12" s="30"/>
      <c r="AQ12" s="30"/>
      <c r="AR12" s="30"/>
      <c r="AS12" s="30"/>
      <c r="AT12" s="30"/>
      <c r="AU12" s="30"/>
    </row>
    <row r="13" spans="1:47" s="9" customFormat="1" ht="17.25" customHeight="1" thickBot="1">
      <c r="A13" s="11" t="s">
        <v>9</v>
      </c>
      <c r="B13" s="61"/>
      <c r="C13" s="17"/>
      <c r="D13" s="17"/>
      <c r="E13" s="16"/>
      <c r="F13" s="15">
        <f aca="true" t="shared" si="0" ref="F13:F18">f_categ(E13)</f>
      </c>
      <c r="G13" s="16"/>
      <c r="H13" s="15" t="s">
        <v>40</v>
      </c>
      <c r="I13" s="16"/>
      <c r="J13" s="16"/>
      <c r="K13" s="50" t="b">
        <v>0</v>
      </c>
      <c r="L13" s="40"/>
      <c r="M13" s="16"/>
      <c r="N13" s="16"/>
      <c r="P13" s="88"/>
      <c r="Q13" s="30"/>
      <c r="R13" s="30">
        <v>4</v>
      </c>
      <c r="S13" s="89">
        <v>4</v>
      </c>
      <c r="T13" s="52" t="s">
        <v>41</v>
      </c>
      <c r="U13" s="86" t="s">
        <v>15</v>
      </c>
      <c r="V13" s="85">
        <v>1</v>
      </c>
      <c r="W13" s="85"/>
      <c r="X13" s="30"/>
      <c r="Y13" s="30"/>
      <c r="Z13" s="30">
        <f aca="true" t="shared" si="1" ref="Z13:Z18">IF(S13&lt;&gt;"",VLOOKUP(S13,LISTE_CODES,2),"")</f>
        <v>0</v>
      </c>
      <c r="AA13" s="30"/>
      <c r="AB13" s="30" t="s">
        <v>112</v>
      </c>
      <c r="AC13" s="30"/>
      <c r="AD13" s="30"/>
      <c r="AE13" s="52">
        <v>4</v>
      </c>
      <c r="AF13" s="86" t="s">
        <v>41</v>
      </c>
      <c r="AG13" s="85" t="s">
        <v>15</v>
      </c>
      <c r="AH13" s="85">
        <v>1</v>
      </c>
      <c r="AI13" s="30"/>
      <c r="AJ13" s="87" t="s">
        <v>15</v>
      </c>
      <c r="AK13" s="87" t="s">
        <v>21</v>
      </c>
      <c r="AL13" s="87" t="s">
        <v>15</v>
      </c>
      <c r="AM13" s="87" t="s">
        <v>15</v>
      </c>
      <c r="AN13" s="30"/>
      <c r="AO13" s="30"/>
      <c r="AP13" s="30"/>
      <c r="AQ13" s="30"/>
      <c r="AR13" s="30"/>
      <c r="AS13" s="30"/>
      <c r="AT13" s="30"/>
      <c r="AU13" s="30"/>
    </row>
    <row r="14" spans="1:47" s="9" customFormat="1" ht="17.25" customHeight="1" thickBot="1">
      <c r="A14" s="11" t="s">
        <v>10</v>
      </c>
      <c r="B14" s="61"/>
      <c r="C14" s="17"/>
      <c r="D14" s="17"/>
      <c r="E14" s="16"/>
      <c r="F14" s="15">
        <f t="shared" si="0"/>
      </c>
      <c r="G14" s="16"/>
      <c r="H14" s="15" t="s">
        <v>41</v>
      </c>
      <c r="I14" s="16"/>
      <c r="J14" s="16"/>
      <c r="K14" s="50" t="b">
        <v>0</v>
      </c>
      <c r="L14" s="40"/>
      <c r="M14" s="16"/>
      <c r="N14" s="16"/>
      <c r="O14" s="9" t="s">
        <v>104</v>
      </c>
      <c r="P14" s="88"/>
      <c r="Q14" s="30"/>
      <c r="R14" s="30">
        <v>3</v>
      </c>
      <c r="S14" s="89">
        <v>5</v>
      </c>
      <c r="T14" s="52" t="s">
        <v>42</v>
      </c>
      <c r="U14" s="86" t="s">
        <v>17</v>
      </c>
      <c r="V14" s="85">
        <v>3</v>
      </c>
      <c r="W14" s="85"/>
      <c r="X14" s="30"/>
      <c r="Y14" s="30"/>
      <c r="Z14" s="30">
        <f t="shared" si="1"/>
        <v>0</v>
      </c>
      <c r="AA14" s="30"/>
      <c r="AB14" s="30" t="s">
        <v>113</v>
      </c>
      <c r="AC14" s="30"/>
      <c r="AD14" s="30"/>
      <c r="AE14" s="52">
        <v>5</v>
      </c>
      <c r="AF14" s="86" t="s">
        <v>42</v>
      </c>
      <c r="AG14" s="85" t="s">
        <v>17</v>
      </c>
      <c r="AH14" s="85">
        <v>3</v>
      </c>
      <c r="AI14" s="30"/>
      <c r="AJ14" s="87" t="s">
        <v>16</v>
      </c>
      <c r="AK14" s="87" t="s">
        <v>22</v>
      </c>
      <c r="AL14" s="87" t="s">
        <v>16</v>
      </c>
      <c r="AM14" s="87" t="s">
        <v>16</v>
      </c>
      <c r="AN14" s="30"/>
      <c r="AO14" s="30"/>
      <c r="AP14" s="30"/>
      <c r="AQ14" s="30"/>
      <c r="AR14" s="30"/>
      <c r="AS14" s="30"/>
      <c r="AT14" s="30"/>
      <c r="AU14" s="30"/>
    </row>
    <row r="15" spans="1:47" s="9" customFormat="1" ht="17.25" customHeight="1" thickBot="1">
      <c r="A15" s="11" t="s">
        <v>11</v>
      </c>
      <c r="B15" s="61"/>
      <c r="C15" s="17"/>
      <c r="D15" s="17"/>
      <c r="E15" s="16"/>
      <c r="F15" s="15">
        <f t="shared" si="0"/>
      </c>
      <c r="G15" s="16"/>
      <c r="H15" s="15" t="s">
        <v>49</v>
      </c>
      <c r="I15" s="16"/>
      <c r="J15" s="16"/>
      <c r="K15" s="50" t="b">
        <v>0</v>
      </c>
      <c r="L15" s="40"/>
      <c r="M15" s="16"/>
      <c r="N15" s="16"/>
      <c r="O15" s="9" t="s">
        <v>102</v>
      </c>
      <c r="P15" s="88"/>
      <c r="Q15" s="30"/>
      <c r="R15" s="30">
        <v>5</v>
      </c>
      <c r="S15" s="89">
        <v>6</v>
      </c>
      <c r="T15" s="52" t="s">
        <v>43</v>
      </c>
      <c r="U15" s="86" t="s">
        <v>19</v>
      </c>
      <c r="V15" s="85">
        <v>4</v>
      </c>
      <c r="W15" s="85"/>
      <c r="X15" s="30"/>
      <c r="Y15" s="30"/>
      <c r="Z15" s="30">
        <f t="shared" si="1"/>
        <v>0</v>
      </c>
      <c r="AA15" s="30"/>
      <c r="AB15" s="30" t="s">
        <v>114</v>
      </c>
      <c r="AC15" s="30"/>
      <c r="AD15" s="30"/>
      <c r="AE15" s="52">
        <v>6</v>
      </c>
      <c r="AF15" s="86" t="s">
        <v>43</v>
      </c>
      <c r="AG15" s="85" t="s">
        <v>19</v>
      </c>
      <c r="AH15" s="85">
        <v>4</v>
      </c>
      <c r="AI15" s="30"/>
      <c r="AJ15" s="87" t="s">
        <v>17</v>
      </c>
      <c r="AK15" s="87" t="s">
        <v>23</v>
      </c>
      <c r="AL15" s="87" t="s">
        <v>17</v>
      </c>
      <c r="AM15" s="87" t="s">
        <v>17</v>
      </c>
      <c r="AN15" s="30"/>
      <c r="AO15" s="30"/>
      <c r="AP15" s="30"/>
      <c r="AQ15" s="30"/>
      <c r="AR15" s="30"/>
      <c r="AS15" s="30"/>
      <c r="AT15" s="30"/>
      <c r="AU15" s="30"/>
    </row>
    <row r="16" spans="1:47" s="9" customFormat="1" ht="17.25" customHeight="1" thickBot="1">
      <c r="A16" s="11" t="s">
        <v>12</v>
      </c>
      <c r="B16" s="61"/>
      <c r="C16" s="17"/>
      <c r="D16" s="17"/>
      <c r="E16" s="16"/>
      <c r="F16" s="15">
        <f t="shared" si="0"/>
      </c>
      <c r="G16" s="16"/>
      <c r="H16" s="15" t="s">
        <v>40</v>
      </c>
      <c r="I16" s="16"/>
      <c r="J16" s="16"/>
      <c r="K16" s="50" t="b">
        <v>0</v>
      </c>
      <c r="L16" s="40"/>
      <c r="M16" s="16"/>
      <c r="N16" s="16"/>
      <c r="O16" s="9" t="s">
        <v>103</v>
      </c>
      <c r="P16" s="88"/>
      <c r="Q16" s="30"/>
      <c r="R16" s="30">
        <v>7</v>
      </c>
      <c r="S16" s="89">
        <v>7</v>
      </c>
      <c r="T16" s="52" t="s">
        <v>44</v>
      </c>
      <c r="U16" s="86" t="s">
        <v>25</v>
      </c>
      <c r="V16" s="85">
        <v>5</v>
      </c>
      <c r="W16" s="85"/>
      <c r="X16" s="30"/>
      <c r="Y16" s="30"/>
      <c r="Z16" s="30">
        <f t="shared" si="1"/>
        <v>0</v>
      </c>
      <c r="AA16" s="30"/>
      <c r="AB16" s="30" t="s">
        <v>115</v>
      </c>
      <c r="AC16" s="30"/>
      <c r="AD16" s="30"/>
      <c r="AE16" s="52">
        <v>7</v>
      </c>
      <c r="AF16" s="86" t="s">
        <v>44</v>
      </c>
      <c r="AG16" s="85" t="s">
        <v>25</v>
      </c>
      <c r="AH16" s="85">
        <v>5</v>
      </c>
      <c r="AI16" s="30"/>
      <c r="AJ16" s="87" t="s">
        <v>24</v>
      </c>
      <c r="AK16" s="87" t="s">
        <v>24</v>
      </c>
      <c r="AL16" s="87" t="s">
        <v>24</v>
      </c>
      <c r="AM16" s="87" t="s">
        <v>24</v>
      </c>
      <c r="AN16" s="30"/>
      <c r="AO16" s="30"/>
      <c r="AP16" s="30"/>
      <c r="AQ16" s="30"/>
      <c r="AR16" s="30"/>
      <c r="AS16" s="30"/>
      <c r="AT16" s="30"/>
      <c r="AU16" s="30"/>
    </row>
    <row r="17" spans="1:47" s="9" customFormat="1" ht="17.25" customHeight="1" thickBot="1">
      <c r="A17" s="11" t="s">
        <v>13</v>
      </c>
      <c r="B17" s="61"/>
      <c r="C17" s="17"/>
      <c r="D17" s="17"/>
      <c r="E17" s="16"/>
      <c r="F17" s="15">
        <f t="shared" si="0"/>
      </c>
      <c r="G17" s="16"/>
      <c r="H17" s="15" t="s">
        <v>39</v>
      </c>
      <c r="I17" s="16"/>
      <c r="J17" s="16"/>
      <c r="K17" s="50" t="b">
        <v>0</v>
      </c>
      <c r="L17" s="40"/>
      <c r="M17" s="16"/>
      <c r="N17" s="16"/>
      <c r="P17" s="88"/>
      <c r="Q17" s="30"/>
      <c r="R17" s="30">
        <v>8</v>
      </c>
      <c r="S17" s="89">
        <v>8</v>
      </c>
      <c r="T17" s="52" t="s">
        <v>45</v>
      </c>
      <c r="U17" s="86" t="s">
        <v>18</v>
      </c>
      <c r="V17" s="85">
        <v>6</v>
      </c>
      <c r="W17" s="85"/>
      <c r="X17" s="30"/>
      <c r="Y17" s="30"/>
      <c r="Z17" s="30">
        <f t="shared" si="1"/>
        <v>0</v>
      </c>
      <c r="AA17" s="30"/>
      <c r="AB17" s="30"/>
      <c r="AC17" s="30"/>
      <c r="AD17" s="30"/>
      <c r="AE17" s="52">
        <v>8</v>
      </c>
      <c r="AF17" s="86" t="s">
        <v>45</v>
      </c>
      <c r="AG17" s="85" t="s">
        <v>18</v>
      </c>
      <c r="AH17" s="85">
        <v>6</v>
      </c>
      <c r="AI17" s="30"/>
      <c r="AJ17" s="87" t="s">
        <v>25</v>
      </c>
      <c r="AK17" s="29"/>
      <c r="AL17" s="87" t="s">
        <v>25</v>
      </c>
      <c r="AM17" s="87" t="s">
        <v>25</v>
      </c>
      <c r="AN17" s="30"/>
      <c r="AO17" s="30"/>
      <c r="AP17" s="30"/>
      <c r="AQ17" s="30"/>
      <c r="AR17" s="30"/>
      <c r="AS17" s="30"/>
      <c r="AT17" s="30"/>
      <c r="AU17" s="30"/>
    </row>
    <row r="18" spans="1:47" s="9" customFormat="1" ht="17.25" customHeight="1" thickBot="1">
      <c r="A18" s="12" t="s">
        <v>14</v>
      </c>
      <c r="B18" s="61"/>
      <c r="C18" s="17"/>
      <c r="D18" s="17"/>
      <c r="E18" s="16"/>
      <c r="F18" s="15">
        <f t="shared" si="0"/>
      </c>
      <c r="G18" s="16"/>
      <c r="H18" s="15"/>
      <c r="I18" s="16"/>
      <c r="J18" s="16"/>
      <c r="K18" s="50" t="b">
        <v>0</v>
      </c>
      <c r="L18" s="40"/>
      <c r="M18" s="16"/>
      <c r="N18" s="16"/>
      <c r="O18" s="80">
        <f>VLOOKUP(Y91,RECH_OFF,2)</f>
        <v>0</v>
      </c>
      <c r="P18" s="88"/>
      <c r="Q18" s="30"/>
      <c r="R18" s="30">
        <v>1</v>
      </c>
      <c r="S18" s="89">
        <v>9</v>
      </c>
      <c r="T18" s="52" t="s">
        <v>49</v>
      </c>
      <c r="U18" s="86" t="s">
        <v>20</v>
      </c>
      <c r="V18" s="85">
        <v>4</v>
      </c>
      <c r="W18" s="85"/>
      <c r="X18" s="30"/>
      <c r="Y18" s="30"/>
      <c r="Z18" s="30">
        <f t="shared" si="1"/>
        <v>0</v>
      </c>
      <c r="AA18" s="30"/>
      <c r="AB18" s="30"/>
      <c r="AC18" s="30"/>
      <c r="AD18" s="30"/>
      <c r="AE18" s="52">
        <v>9</v>
      </c>
      <c r="AF18" s="86" t="s">
        <v>46</v>
      </c>
      <c r="AG18" s="85" t="s">
        <v>22</v>
      </c>
      <c r="AH18" s="85">
        <v>2</v>
      </c>
      <c r="AI18" s="30"/>
      <c r="AJ18" s="87" t="s">
        <v>18</v>
      </c>
      <c r="AK18" s="87" t="s">
        <v>18</v>
      </c>
      <c r="AL18" s="87" t="s">
        <v>18</v>
      </c>
      <c r="AM18" s="87" t="s">
        <v>18</v>
      </c>
      <c r="AN18" s="30"/>
      <c r="AO18" s="30"/>
      <c r="AP18" s="30"/>
      <c r="AQ18" s="30"/>
      <c r="AR18" s="30"/>
      <c r="AS18" s="30"/>
      <c r="AT18" s="30"/>
      <c r="AU18" s="30"/>
    </row>
    <row r="19" spans="2:47" ht="15.75" customHeight="1">
      <c r="B19" s="62" t="s">
        <v>137</v>
      </c>
      <c r="C19" t="s">
        <v>56</v>
      </c>
      <c r="D19" s="4" t="s">
        <v>57</v>
      </c>
      <c r="E19" s="1">
        <v>1994</v>
      </c>
      <c r="G19" t="s">
        <v>37</v>
      </c>
      <c r="J19" s="76"/>
      <c r="K19" s="77"/>
      <c r="L19" s="70"/>
      <c r="M19" s="76"/>
      <c r="N19" s="77"/>
      <c r="P19" s="29"/>
      <c r="Q19" s="29"/>
      <c r="R19" s="29"/>
      <c r="S19" s="29"/>
      <c r="T19" s="49">
        <f>SUM(R12:R18)</f>
        <v>37</v>
      </c>
      <c r="U19" s="29"/>
      <c r="V19" s="52"/>
      <c r="W19" s="86"/>
      <c r="X19" s="85"/>
      <c r="Y19" s="85"/>
      <c r="Z19" s="29"/>
      <c r="AA19" s="29"/>
      <c r="AB19" s="29"/>
      <c r="AC19" s="29"/>
      <c r="AD19" s="29"/>
      <c r="AE19" s="29"/>
      <c r="AF19" s="29"/>
      <c r="AG19" s="52">
        <v>10</v>
      </c>
      <c r="AH19" s="86" t="s">
        <v>47</v>
      </c>
      <c r="AI19" s="85" t="s">
        <v>21</v>
      </c>
      <c r="AJ19" s="85">
        <v>1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2:36" ht="13.5" thickBot="1">
      <c r="B20" s="62" t="s">
        <v>138</v>
      </c>
      <c r="D20" s="96" t="s">
        <v>141</v>
      </c>
      <c r="E20" s="96"/>
      <c r="F20" s="96"/>
      <c r="G20" s="96"/>
      <c r="H20" s="96"/>
      <c r="I20" s="51"/>
      <c r="R20" s="26"/>
      <c r="S20" s="29"/>
      <c r="T20" s="29"/>
      <c r="U20" s="24"/>
      <c r="V20" s="52"/>
      <c r="W20" s="81"/>
      <c r="X20" s="82"/>
      <c r="Y20" s="82"/>
      <c r="AG20" s="52">
        <v>11</v>
      </c>
      <c r="AH20" s="81" t="s">
        <v>48</v>
      </c>
      <c r="AI20" s="82" t="s">
        <v>23</v>
      </c>
      <c r="AJ20" s="82">
        <v>3</v>
      </c>
    </row>
    <row r="21" spans="3:36" ht="15.75" thickBot="1">
      <c r="C21" s="42" t="s">
        <v>105</v>
      </c>
      <c r="D21" s="43">
        <f ca="1">NOW()</f>
        <v>42036.865888657405</v>
      </c>
      <c r="K21" s="4" t="s">
        <v>58</v>
      </c>
      <c r="L21" s="70"/>
      <c r="M21" s="76"/>
      <c r="N21" s="77"/>
      <c r="O21" s="70"/>
      <c r="R21" s="26"/>
      <c r="S21" s="29"/>
      <c r="T21" s="29"/>
      <c r="U21" s="24"/>
      <c r="V21" s="52"/>
      <c r="W21" s="17"/>
      <c r="X21" s="55"/>
      <c r="Y21" s="55"/>
      <c r="AG21" s="52">
        <v>12</v>
      </c>
      <c r="AH21" s="17" t="s">
        <v>49</v>
      </c>
      <c r="AI21" s="55" t="s">
        <v>20</v>
      </c>
      <c r="AJ21" s="55">
        <v>4</v>
      </c>
    </row>
    <row r="22" spans="7:23" ht="18.75" customHeight="1"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26"/>
      <c r="S22" s="29"/>
      <c r="T22" s="29"/>
      <c r="U22" s="24"/>
      <c r="V22" s="29"/>
      <c r="W22" s="29"/>
    </row>
    <row r="23" spans="3:23" ht="15.75">
      <c r="C23" s="95"/>
      <c r="D23" s="95"/>
      <c r="E23" s="95"/>
      <c r="F23" s="95"/>
      <c r="G23" s="95"/>
      <c r="H23" s="95"/>
      <c r="R23" s="26"/>
      <c r="S23" s="29"/>
      <c r="T23" s="29"/>
      <c r="U23" s="24"/>
      <c r="V23" s="29"/>
      <c r="W23" s="48" t="s">
        <v>107</v>
      </c>
    </row>
    <row r="24" spans="3:22" ht="4.5" customHeight="1">
      <c r="C24" s="70"/>
      <c r="D24" s="70"/>
      <c r="E24" s="70"/>
      <c r="F24" s="70"/>
      <c r="G24" s="70"/>
      <c r="H24" s="70"/>
      <c r="R24" s="26"/>
      <c r="S24" s="29"/>
      <c r="T24" s="29"/>
      <c r="U24" s="24"/>
      <c r="V24" s="29"/>
    </row>
    <row r="25" spans="3:23" ht="12.75">
      <c r="C25" s="69"/>
      <c r="D25" s="69"/>
      <c r="E25" s="71"/>
      <c r="F25" s="71"/>
      <c r="G25" s="70"/>
      <c r="H25" s="70"/>
      <c r="R25" s="26"/>
      <c r="S25" s="29"/>
      <c r="T25" s="29"/>
      <c r="U25" s="24"/>
      <c r="V25" s="29"/>
      <c r="W25" s="46" t="s">
        <v>108</v>
      </c>
    </row>
    <row r="26" spans="3:22" ht="12.75">
      <c r="C26" s="70"/>
      <c r="D26" s="70"/>
      <c r="E26" s="70"/>
      <c r="F26" s="70"/>
      <c r="G26" s="70"/>
      <c r="H26" s="70"/>
      <c r="R26" s="26"/>
      <c r="S26" s="29"/>
      <c r="T26" s="29"/>
      <c r="U26" s="24"/>
      <c r="V26" s="29"/>
    </row>
    <row r="27" spans="3:22" ht="12.75">
      <c r="C27" s="70"/>
      <c r="D27" s="70"/>
      <c r="E27" s="70"/>
      <c r="F27" s="70"/>
      <c r="G27" s="70"/>
      <c r="H27" s="70"/>
      <c r="R27" s="26"/>
      <c r="S27" s="29"/>
      <c r="T27" s="29"/>
      <c r="U27" s="24"/>
      <c r="V27" s="29"/>
    </row>
    <row r="28" spans="3:22" ht="12.75">
      <c r="C28" s="70"/>
      <c r="D28" s="70"/>
      <c r="E28" s="70"/>
      <c r="F28" s="70"/>
      <c r="G28" s="70"/>
      <c r="H28" s="70"/>
      <c r="R28" s="26"/>
      <c r="S28" s="29"/>
      <c r="T28" s="29"/>
      <c r="U28" s="24"/>
      <c r="V28" s="29"/>
    </row>
    <row r="29" spans="3:22" ht="12.75">
      <c r="C29" s="70"/>
      <c r="D29" s="70"/>
      <c r="E29" s="70"/>
      <c r="F29" s="70"/>
      <c r="G29" s="70"/>
      <c r="H29" s="70"/>
      <c r="R29" s="26"/>
      <c r="S29" s="29"/>
      <c r="T29" s="29"/>
      <c r="U29" s="24"/>
      <c r="V29" s="29"/>
    </row>
    <row r="30" spans="18:22" ht="12.75">
      <c r="R30" s="26"/>
      <c r="S30" s="29"/>
      <c r="T30" s="29"/>
      <c r="U30" s="24"/>
      <c r="V30" s="29"/>
    </row>
    <row r="31" spans="18:22" ht="12.75">
      <c r="R31" s="26"/>
      <c r="S31" s="29"/>
      <c r="T31" s="29"/>
      <c r="U31" s="24"/>
      <c r="V31" s="29"/>
    </row>
    <row r="32" spans="13:22" ht="12.75">
      <c r="M32" s="14"/>
      <c r="R32" s="26"/>
      <c r="S32" s="29"/>
      <c r="T32" s="29"/>
      <c r="U32" s="24"/>
      <c r="V32" s="29"/>
    </row>
    <row r="33" spans="18:22" ht="12.75">
      <c r="R33" s="26"/>
      <c r="S33" s="29"/>
      <c r="T33" s="29"/>
      <c r="U33" s="24"/>
      <c r="V33" s="29"/>
    </row>
    <row r="34" spans="18:22" ht="12.75">
      <c r="R34" s="26"/>
      <c r="S34" s="29"/>
      <c r="T34" s="29"/>
      <c r="U34" s="24"/>
      <c r="V34" s="29"/>
    </row>
    <row r="35" spans="18:22" ht="12.75">
      <c r="R35" s="26"/>
      <c r="S35" s="29"/>
      <c r="T35" s="29"/>
      <c r="U35" s="24"/>
      <c r="V35" s="29"/>
    </row>
    <row r="36" spans="18:22" ht="12.75">
      <c r="R36" s="26"/>
      <c r="S36" s="29"/>
      <c r="T36" s="29"/>
      <c r="U36" s="24"/>
      <c r="V36" s="29"/>
    </row>
    <row r="37" spans="18:26" ht="12.75">
      <c r="R37" s="26"/>
      <c r="S37" s="29"/>
      <c r="T37" s="29"/>
      <c r="U37" s="24"/>
      <c r="V37" s="52"/>
      <c r="W37" s="54" t="s">
        <v>116</v>
      </c>
      <c r="X37" s="54" t="s">
        <v>119</v>
      </c>
      <c r="Y37" s="54"/>
      <c r="Z37" s="54"/>
    </row>
    <row r="38" spans="22:26" ht="13.5" thickBot="1">
      <c r="V38" s="54"/>
      <c r="W38" s="54"/>
      <c r="X38" s="54"/>
      <c r="Y38" s="54"/>
      <c r="Z38" s="54"/>
    </row>
    <row r="39" spans="22:26" ht="13.5" thickBot="1">
      <c r="V39" s="52">
        <v>1</v>
      </c>
      <c r="W39" s="53" t="s">
        <v>63</v>
      </c>
      <c r="X39" s="54"/>
      <c r="Y39" s="55">
        <v>0</v>
      </c>
      <c r="Z39" s="54"/>
    </row>
    <row r="40" spans="22:26" ht="13.5" thickBot="1">
      <c r="V40" s="52">
        <v>2</v>
      </c>
      <c r="W40" s="17" t="s">
        <v>39</v>
      </c>
      <c r="X40" s="55" t="s">
        <v>24</v>
      </c>
      <c r="Y40" s="55">
        <v>5</v>
      </c>
      <c r="Z40" s="54"/>
    </row>
    <row r="41" spans="9:26" ht="13.5" thickBot="1">
      <c r="I41" t="s">
        <v>43</v>
      </c>
      <c r="V41" s="52">
        <v>3</v>
      </c>
      <c r="W41" s="17" t="s">
        <v>40</v>
      </c>
      <c r="X41" s="55" t="s">
        <v>16</v>
      </c>
      <c r="Y41" s="55">
        <v>2</v>
      </c>
      <c r="Z41" s="54"/>
    </row>
    <row r="42" spans="9:26" ht="13.5" thickBot="1">
      <c r="I42" t="s">
        <v>40</v>
      </c>
      <c r="V42" s="52">
        <v>4</v>
      </c>
      <c r="W42" s="17" t="s">
        <v>41</v>
      </c>
      <c r="X42" s="55" t="s">
        <v>15</v>
      </c>
      <c r="Y42" s="55">
        <v>1</v>
      </c>
      <c r="Z42" s="54"/>
    </row>
    <row r="43" spans="9:26" ht="13.5" thickBot="1">
      <c r="I43" t="s">
        <v>39</v>
      </c>
      <c r="V43" s="52">
        <v>5</v>
      </c>
      <c r="W43" s="17" t="s">
        <v>42</v>
      </c>
      <c r="X43" s="55" t="s">
        <v>17</v>
      </c>
      <c r="Y43" s="55">
        <v>3</v>
      </c>
      <c r="Z43" s="54"/>
    </row>
    <row r="44" spans="9:26" ht="13.5" thickBot="1">
      <c r="I44" t="s">
        <v>41</v>
      </c>
      <c r="V44" s="52">
        <v>6</v>
      </c>
      <c r="W44" s="17" t="s">
        <v>43</v>
      </c>
      <c r="X44" s="55" t="s">
        <v>19</v>
      </c>
      <c r="Y44" s="55">
        <v>4</v>
      </c>
      <c r="Z44" s="54"/>
    </row>
    <row r="45" spans="9:26" ht="13.5" thickBot="1">
      <c r="I45" t="s">
        <v>42</v>
      </c>
      <c r="V45" s="52">
        <v>7</v>
      </c>
      <c r="W45" s="17" t="s">
        <v>44</v>
      </c>
      <c r="X45" s="55" t="s">
        <v>25</v>
      </c>
      <c r="Y45" s="55">
        <v>5</v>
      </c>
      <c r="Z45" s="54"/>
    </row>
    <row r="46" spans="9:26" ht="13.5" thickBot="1">
      <c r="I46" t="s">
        <v>44</v>
      </c>
      <c r="V46" s="52">
        <v>8</v>
      </c>
      <c r="W46" s="17" t="s">
        <v>45</v>
      </c>
      <c r="X46" s="55" t="s">
        <v>18</v>
      </c>
      <c r="Y46" s="55">
        <v>6</v>
      </c>
      <c r="Z46" s="54"/>
    </row>
    <row r="47" spans="9:26" ht="13.5" thickBot="1">
      <c r="I47" t="s">
        <v>49</v>
      </c>
      <c r="V47" s="52">
        <v>9</v>
      </c>
      <c r="W47" s="17" t="s">
        <v>49</v>
      </c>
      <c r="X47" s="55" t="s">
        <v>20</v>
      </c>
      <c r="Y47" s="55">
        <v>4</v>
      </c>
      <c r="Z47" s="54"/>
    </row>
    <row r="48" spans="9:26" ht="12.75">
      <c r="I48" t="s">
        <v>45</v>
      </c>
      <c r="V48" s="54"/>
      <c r="W48" s="54"/>
      <c r="X48" s="54"/>
      <c r="Y48" s="54"/>
      <c r="Z48" s="54"/>
    </row>
    <row r="49" spans="22:26" ht="12.75">
      <c r="V49" s="52"/>
      <c r="W49" s="54" t="s">
        <v>117</v>
      </c>
      <c r="X49" s="54" t="s">
        <v>120</v>
      </c>
      <c r="Y49" s="54"/>
      <c r="Z49" s="54"/>
    </row>
    <row r="50" spans="22:26" ht="13.5" thickBot="1">
      <c r="V50" s="54"/>
      <c r="W50" s="54"/>
      <c r="X50" s="54"/>
      <c r="Y50" s="54"/>
      <c r="Z50" s="54"/>
    </row>
    <row r="51" spans="22:26" ht="13.5" thickBot="1">
      <c r="V51" s="52">
        <v>1</v>
      </c>
      <c r="W51" s="53" t="s">
        <v>63</v>
      </c>
      <c r="X51" s="54"/>
      <c r="Y51" s="55">
        <v>0</v>
      </c>
      <c r="Z51" s="54"/>
    </row>
    <row r="52" spans="22:26" ht="13.5" thickBot="1">
      <c r="V52" s="52">
        <v>2</v>
      </c>
      <c r="W52" s="17" t="s">
        <v>39</v>
      </c>
      <c r="X52" s="55" t="s">
        <v>24</v>
      </c>
      <c r="Y52" s="55">
        <v>5</v>
      </c>
      <c r="Z52" s="54"/>
    </row>
    <row r="53" spans="22:26" ht="13.5" thickBot="1">
      <c r="V53" s="52">
        <v>3</v>
      </c>
      <c r="W53" s="17" t="s">
        <v>40</v>
      </c>
      <c r="X53" s="55" t="s">
        <v>16</v>
      </c>
      <c r="Y53" s="55">
        <v>2</v>
      </c>
      <c r="Z53" s="54"/>
    </row>
    <row r="54" spans="22:26" ht="13.5" thickBot="1">
      <c r="V54" s="52">
        <v>4</v>
      </c>
      <c r="W54" s="17" t="s">
        <v>41</v>
      </c>
      <c r="X54" s="55" t="s">
        <v>15</v>
      </c>
      <c r="Y54" s="55">
        <v>1</v>
      </c>
      <c r="Z54" s="54"/>
    </row>
    <row r="55" spans="22:26" ht="13.5" thickBot="1">
      <c r="V55" s="52">
        <v>5</v>
      </c>
      <c r="W55" s="17" t="s">
        <v>42</v>
      </c>
      <c r="X55" s="55" t="s">
        <v>17</v>
      </c>
      <c r="Y55" s="55">
        <v>3</v>
      </c>
      <c r="Z55" s="54"/>
    </row>
    <row r="56" spans="22:26" ht="13.5" thickBot="1">
      <c r="V56" s="52">
        <v>6</v>
      </c>
      <c r="W56" s="17" t="s">
        <v>43</v>
      </c>
      <c r="X56" s="55" t="s">
        <v>19</v>
      </c>
      <c r="Y56" s="55">
        <v>4</v>
      </c>
      <c r="Z56" s="54"/>
    </row>
    <row r="57" spans="22:26" ht="13.5" thickBot="1">
      <c r="V57" s="52">
        <v>7</v>
      </c>
      <c r="W57" s="17" t="s">
        <v>44</v>
      </c>
      <c r="X57" s="55" t="s">
        <v>25</v>
      </c>
      <c r="Y57" s="55">
        <v>5</v>
      </c>
      <c r="Z57" s="54"/>
    </row>
    <row r="58" spans="22:26" ht="13.5" thickBot="1">
      <c r="V58" s="52">
        <v>8</v>
      </c>
      <c r="W58" s="17" t="s">
        <v>45</v>
      </c>
      <c r="X58" s="55" t="s">
        <v>18</v>
      </c>
      <c r="Y58" s="55">
        <v>6</v>
      </c>
      <c r="Z58" s="54"/>
    </row>
    <row r="59" spans="22:26" ht="13.5" thickBot="1">
      <c r="V59" s="52">
        <v>9</v>
      </c>
      <c r="W59" s="17" t="s">
        <v>49</v>
      </c>
      <c r="X59" s="55" t="s">
        <v>20</v>
      </c>
      <c r="Y59" s="55">
        <v>4</v>
      </c>
      <c r="Z59" s="54"/>
    </row>
    <row r="60" spans="22:26" ht="12.75">
      <c r="V60" s="54"/>
      <c r="W60" s="54"/>
      <c r="X60" s="54"/>
      <c r="Y60" s="54"/>
      <c r="Z60" s="54"/>
    </row>
    <row r="61" spans="22:26" ht="12.75">
      <c r="V61" s="54"/>
      <c r="W61" s="54"/>
      <c r="X61" s="54"/>
      <c r="Y61" s="54"/>
      <c r="Z61" s="54"/>
    </row>
    <row r="62" spans="22:26" ht="12.75">
      <c r="V62" s="52"/>
      <c r="W62" s="54" t="s">
        <v>118</v>
      </c>
      <c r="X62" s="54" t="s">
        <v>121</v>
      </c>
      <c r="Y62" s="54"/>
      <c r="Z62" s="54"/>
    </row>
    <row r="63" spans="22:26" ht="13.5" thickBot="1">
      <c r="V63" s="54"/>
      <c r="W63" s="54"/>
      <c r="X63" s="54"/>
      <c r="Y63" s="54"/>
      <c r="Z63" s="54"/>
    </row>
    <row r="64" spans="22:26" ht="13.5" thickBot="1">
      <c r="V64" s="52">
        <v>1</v>
      </c>
      <c r="W64" s="53" t="s">
        <v>63</v>
      </c>
      <c r="X64" s="54"/>
      <c r="Y64" s="55">
        <v>0</v>
      </c>
      <c r="Z64" s="54"/>
    </row>
    <row r="65" spans="22:26" ht="13.5" thickBot="1">
      <c r="V65" s="52">
        <v>2</v>
      </c>
      <c r="W65" s="17" t="s">
        <v>39</v>
      </c>
      <c r="X65" s="55" t="s">
        <v>24</v>
      </c>
      <c r="Y65" s="55">
        <v>5</v>
      </c>
      <c r="Z65" s="54"/>
    </row>
    <row r="66" spans="22:26" ht="13.5" thickBot="1">
      <c r="V66" s="52">
        <v>3</v>
      </c>
      <c r="W66" s="17" t="s">
        <v>40</v>
      </c>
      <c r="X66" s="55" t="s">
        <v>16</v>
      </c>
      <c r="Y66" s="55">
        <v>2</v>
      </c>
      <c r="Z66" s="54"/>
    </row>
    <row r="67" spans="22:26" ht="13.5" thickBot="1">
      <c r="V67" s="52">
        <v>4</v>
      </c>
      <c r="W67" s="17" t="s">
        <v>41</v>
      </c>
      <c r="X67" s="55" t="s">
        <v>15</v>
      </c>
      <c r="Y67" s="55">
        <v>1</v>
      </c>
      <c r="Z67" s="54"/>
    </row>
    <row r="68" spans="22:26" ht="13.5" thickBot="1">
      <c r="V68" s="52">
        <v>5</v>
      </c>
      <c r="W68" s="17" t="s">
        <v>42</v>
      </c>
      <c r="X68" s="55" t="s">
        <v>17</v>
      </c>
      <c r="Y68" s="55">
        <v>3</v>
      </c>
      <c r="Z68" s="54"/>
    </row>
    <row r="69" spans="22:26" ht="13.5" thickBot="1">
      <c r="V69" s="52">
        <v>6</v>
      </c>
      <c r="W69" s="17" t="s">
        <v>43</v>
      </c>
      <c r="X69" s="55" t="s">
        <v>19</v>
      </c>
      <c r="Y69" s="55">
        <v>4</v>
      </c>
      <c r="Z69" s="54"/>
    </row>
    <row r="70" spans="22:26" ht="13.5" thickBot="1">
      <c r="V70" s="52">
        <v>7</v>
      </c>
      <c r="W70" s="17" t="s">
        <v>44</v>
      </c>
      <c r="X70" s="55" t="s">
        <v>25</v>
      </c>
      <c r="Y70" s="55">
        <v>5</v>
      </c>
      <c r="Z70" s="54"/>
    </row>
    <row r="71" spans="22:26" ht="13.5" thickBot="1">
      <c r="V71" s="52">
        <v>8</v>
      </c>
      <c r="W71" s="17" t="s">
        <v>45</v>
      </c>
      <c r="X71" s="55" t="s">
        <v>18</v>
      </c>
      <c r="Y71" s="55">
        <v>6</v>
      </c>
      <c r="Z71" s="54"/>
    </row>
    <row r="72" spans="22:26" ht="13.5" thickBot="1">
      <c r="V72" s="52">
        <v>9</v>
      </c>
      <c r="W72" s="17" t="s">
        <v>49</v>
      </c>
      <c r="X72" s="55" t="s">
        <v>20</v>
      </c>
      <c r="Y72" s="55">
        <v>4</v>
      </c>
      <c r="Z72" s="54"/>
    </row>
    <row r="73" spans="22:26" ht="12.75">
      <c r="V73" s="52"/>
      <c r="W73" s="54"/>
      <c r="X73" s="54"/>
      <c r="Y73" s="54"/>
      <c r="Z73" s="54"/>
    </row>
    <row r="74" spans="22:26" ht="12.75">
      <c r="V74" s="52"/>
      <c r="W74" s="54" t="s">
        <v>122</v>
      </c>
      <c r="X74" s="54" t="s">
        <v>123</v>
      </c>
      <c r="Y74" s="54"/>
      <c r="Z74" s="54"/>
    </row>
    <row r="75" spans="22:26" ht="13.5" thickBot="1">
      <c r="V75" s="52"/>
      <c r="W75" s="54"/>
      <c r="X75" s="54"/>
      <c r="Y75" s="54"/>
      <c r="Z75" s="54"/>
    </row>
    <row r="76" spans="22:26" ht="13.5" thickBot="1">
      <c r="V76" s="52">
        <v>1</v>
      </c>
      <c r="W76" s="53" t="s">
        <v>63</v>
      </c>
      <c r="X76" s="54"/>
      <c r="Y76" s="55">
        <v>0</v>
      </c>
      <c r="Z76" s="54"/>
    </row>
    <row r="77" spans="22:26" ht="13.5" thickBot="1">
      <c r="V77" s="52">
        <v>2</v>
      </c>
      <c r="W77" s="17" t="s">
        <v>39</v>
      </c>
      <c r="X77" s="55" t="s">
        <v>24</v>
      </c>
      <c r="Y77" s="55">
        <v>5</v>
      </c>
      <c r="Z77" s="54"/>
    </row>
    <row r="78" spans="22:26" ht="13.5" thickBot="1">
      <c r="V78" s="52">
        <v>3</v>
      </c>
      <c r="W78" s="17" t="s">
        <v>45</v>
      </c>
      <c r="X78" s="55" t="s">
        <v>18</v>
      </c>
      <c r="Y78" s="55">
        <v>6</v>
      </c>
      <c r="Z78" s="54"/>
    </row>
    <row r="79" spans="22:26" ht="13.5" thickBot="1">
      <c r="V79" s="52">
        <v>4</v>
      </c>
      <c r="W79" s="17" t="s">
        <v>46</v>
      </c>
      <c r="X79" s="55" t="s">
        <v>22</v>
      </c>
      <c r="Y79" s="55">
        <v>2</v>
      </c>
      <c r="Z79" s="54"/>
    </row>
    <row r="80" spans="22:26" ht="13.5" thickBot="1">
      <c r="V80" s="52">
        <v>5</v>
      </c>
      <c r="W80" s="17" t="s">
        <v>47</v>
      </c>
      <c r="X80" s="55" t="s">
        <v>21</v>
      </c>
      <c r="Y80" s="55">
        <v>1</v>
      </c>
      <c r="Z80" s="54"/>
    </row>
    <row r="81" spans="22:26" ht="13.5" thickBot="1">
      <c r="V81" s="52">
        <v>6</v>
      </c>
      <c r="W81" s="17" t="s">
        <v>48</v>
      </c>
      <c r="X81" s="55" t="s">
        <v>23</v>
      </c>
      <c r="Y81" s="55">
        <v>3</v>
      </c>
      <c r="Z81" s="54"/>
    </row>
    <row r="82" spans="22:26" ht="13.5" thickBot="1">
      <c r="V82" s="52">
        <v>7</v>
      </c>
      <c r="W82" s="17" t="s">
        <v>49</v>
      </c>
      <c r="X82" s="55" t="s">
        <v>20</v>
      </c>
      <c r="Y82" s="55">
        <v>4</v>
      </c>
      <c r="Z82" s="54"/>
    </row>
    <row r="83" spans="22:26" ht="12.75">
      <c r="V83" s="52"/>
      <c r="W83" s="54"/>
      <c r="X83" s="54"/>
      <c r="Y83" s="54"/>
      <c r="Z83" s="54"/>
    </row>
    <row r="84" spans="22:26" ht="12.75">
      <c r="V84" s="52"/>
      <c r="W84" s="54"/>
      <c r="X84" s="54"/>
      <c r="Y84" s="54"/>
      <c r="Z84" s="54"/>
    </row>
    <row r="85" ht="12.75">
      <c r="V85" s="29"/>
    </row>
    <row r="86" ht="12.75">
      <c r="V86" s="29"/>
    </row>
    <row r="87" ht="12.75">
      <c r="V87" s="29"/>
    </row>
    <row r="88" ht="12.75">
      <c r="V88" s="29"/>
    </row>
    <row r="91" spans="23:28" ht="12.75">
      <c r="W91" s="36">
        <v>1</v>
      </c>
      <c r="X91" s="34" t="s">
        <v>68</v>
      </c>
      <c r="Y91" s="44">
        <v>1</v>
      </c>
      <c r="Z91">
        <v>1</v>
      </c>
      <c r="AB91" s="23" t="s">
        <v>100</v>
      </c>
    </row>
    <row r="92" spans="23:28" ht="12.75">
      <c r="W92" s="36">
        <v>2</v>
      </c>
      <c r="X92" s="34" t="s">
        <v>69</v>
      </c>
      <c r="Z92">
        <v>2</v>
      </c>
      <c r="AA92">
        <v>1</v>
      </c>
      <c r="AB92" t="s">
        <v>101</v>
      </c>
    </row>
    <row r="93" spans="23:28" ht="12.75">
      <c r="W93" s="36">
        <v>3</v>
      </c>
      <c r="X93" s="34" t="s">
        <v>70</v>
      </c>
      <c r="Z93">
        <v>3</v>
      </c>
      <c r="AA93">
        <v>2</v>
      </c>
      <c r="AB93" t="s">
        <v>102</v>
      </c>
    </row>
    <row r="94" spans="23:28" ht="12.75">
      <c r="W94" s="36">
        <v>4</v>
      </c>
      <c r="X94" s="34" t="s">
        <v>71</v>
      </c>
      <c r="Z94">
        <v>4</v>
      </c>
      <c r="AA94">
        <v>3</v>
      </c>
      <c r="AB94" t="s">
        <v>103</v>
      </c>
    </row>
    <row r="95" spans="23:24" ht="12.75">
      <c r="W95" s="36">
        <v>5</v>
      </c>
      <c r="X95" s="34" t="s">
        <v>72</v>
      </c>
    </row>
    <row r="96" spans="23:24" ht="12.75">
      <c r="W96" s="36">
        <v>6</v>
      </c>
      <c r="X96" s="35" t="s">
        <v>73</v>
      </c>
    </row>
    <row r="97" spans="23:24" ht="12.75">
      <c r="W97" s="36">
        <v>7</v>
      </c>
      <c r="X97" s="34" t="s">
        <v>74</v>
      </c>
    </row>
    <row r="98" spans="23:24" ht="12.75">
      <c r="W98" s="36">
        <v>8</v>
      </c>
      <c r="X98" s="34" t="s">
        <v>75</v>
      </c>
    </row>
    <row r="99" spans="23:24" ht="12.75">
      <c r="W99" s="36">
        <v>9</v>
      </c>
      <c r="X99" s="34" t="s">
        <v>76</v>
      </c>
    </row>
    <row r="100" spans="23:24" ht="12.75">
      <c r="W100" s="36">
        <v>10</v>
      </c>
      <c r="X100" s="34" t="s">
        <v>77</v>
      </c>
    </row>
    <row r="101" spans="23:24" ht="12.75">
      <c r="W101" s="36">
        <v>11</v>
      </c>
      <c r="X101" s="34" t="s">
        <v>78</v>
      </c>
    </row>
    <row r="102" spans="23:24" ht="12.75">
      <c r="W102" s="36">
        <v>12</v>
      </c>
      <c r="X102" s="34" t="s">
        <v>79</v>
      </c>
    </row>
    <row r="103" spans="23:24" ht="12.75">
      <c r="W103" s="36">
        <v>13</v>
      </c>
      <c r="X103" s="34" t="s">
        <v>80</v>
      </c>
    </row>
    <row r="104" spans="23:24" ht="12.75">
      <c r="W104" s="36">
        <v>14</v>
      </c>
      <c r="X104" s="34" t="s">
        <v>81</v>
      </c>
    </row>
    <row r="105" spans="23:24" ht="12.75">
      <c r="W105" s="36">
        <v>15</v>
      </c>
      <c r="X105" s="35" t="s">
        <v>82</v>
      </c>
    </row>
    <row r="106" spans="23:24" ht="12.75">
      <c r="W106" s="36">
        <v>16</v>
      </c>
      <c r="X106" s="34" t="s">
        <v>83</v>
      </c>
    </row>
    <row r="107" spans="23:24" ht="12.75">
      <c r="W107" s="36">
        <v>17</v>
      </c>
      <c r="X107" s="34" t="s">
        <v>84</v>
      </c>
    </row>
    <row r="108" spans="23:24" ht="12.75">
      <c r="W108" s="36">
        <v>18</v>
      </c>
      <c r="X108" s="34" t="s">
        <v>85</v>
      </c>
    </row>
    <row r="109" spans="23:24" ht="12.75">
      <c r="W109" s="36">
        <v>19</v>
      </c>
      <c r="X109" s="34" t="s">
        <v>86</v>
      </c>
    </row>
    <row r="110" spans="23:24" ht="12.75">
      <c r="W110" s="36">
        <v>20</v>
      </c>
      <c r="X110" s="34" t="s">
        <v>87</v>
      </c>
    </row>
    <row r="111" spans="23:24" ht="12.75">
      <c r="W111" s="36">
        <v>21</v>
      </c>
      <c r="X111" s="34" t="s">
        <v>88</v>
      </c>
    </row>
    <row r="112" spans="23:24" ht="12.75">
      <c r="W112" s="36">
        <v>22</v>
      </c>
      <c r="X112" s="34" t="s">
        <v>89</v>
      </c>
    </row>
    <row r="113" spans="23:24" ht="12.75">
      <c r="W113" s="36">
        <v>23</v>
      </c>
      <c r="X113" s="34" t="s">
        <v>90</v>
      </c>
    </row>
    <row r="114" spans="23:24" ht="12.75">
      <c r="W114" s="36">
        <v>24</v>
      </c>
      <c r="X114" s="34" t="s">
        <v>91</v>
      </c>
    </row>
    <row r="115" spans="23:24" ht="12.75">
      <c r="W115" s="36">
        <v>25</v>
      </c>
      <c r="X115" s="34" t="s">
        <v>92</v>
      </c>
    </row>
    <row r="116" spans="23:24" ht="12.75">
      <c r="W116" s="36">
        <v>26</v>
      </c>
      <c r="X116" s="34" t="s">
        <v>93</v>
      </c>
    </row>
    <row r="117" spans="23:24" ht="12.75">
      <c r="W117" s="36">
        <v>27</v>
      </c>
      <c r="X117" s="34" t="s">
        <v>94</v>
      </c>
    </row>
    <row r="118" spans="23:24" ht="12.75">
      <c r="W118" s="36">
        <v>28</v>
      </c>
      <c r="X118" s="34" t="s">
        <v>95</v>
      </c>
    </row>
    <row r="119" spans="23:24" ht="12.75">
      <c r="W119" s="36">
        <v>29</v>
      </c>
      <c r="X119" s="34" t="s">
        <v>96</v>
      </c>
    </row>
    <row r="120" spans="23:24" ht="12.75">
      <c r="W120" s="36">
        <v>30</v>
      </c>
      <c r="X120" s="34" t="s">
        <v>97</v>
      </c>
    </row>
    <row r="121" spans="23:24" ht="12.75">
      <c r="W121" s="36">
        <v>31</v>
      </c>
      <c r="X121" s="34" t="s">
        <v>98</v>
      </c>
    </row>
    <row r="122" spans="23:24" ht="12.75">
      <c r="W122" s="36">
        <v>32</v>
      </c>
      <c r="X122" s="34" t="s">
        <v>99</v>
      </c>
    </row>
  </sheetData>
  <sheetProtection/>
  <mergeCells count="11">
    <mergeCell ref="M3:P3"/>
    <mergeCell ref="J6:L6"/>
    <mergeCell ref="J7:L7"/>
    <mergeCell ref="K10:L10"/>
    <mergeCell ref="M10:N10"/>
    <mergeCell ref="D5:G5"/>
    <mergeCell ref="D6:G6"/>
    <mergeCell ref="C23:H23"/>
    <mergeCell ref="D20:H20"/>
    <mergeCell ref="H11:I11"/>
    <mergeCell ref="H10:J10"/>
  </mergeCells>
  <dataValidations count="2">
    <dataValidation type="list" allowBlank="1" showInputMessage="1" showErrorMessage="1" sqref="C40:C43">
      <formula1>$C$40:$C$43</formula1>
    </dataValidation>
    <dataValidation type="list" showInputMessage="1" showErrorMessage="1" sqref="H12:H18">
      <formula1>$I$40:$I$48</formula1>
    </dataValidation>
  </dataValidations>
  <printOptions/>
  <pageMargins left="0.52" right="0.52" top="0.41" bottom="0.38" header="0.37" footer="0.41"/>
  <pageSetup horizontalDpi="600" verticalDpi="600" orientation="landscape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</dc:creator>
  <cp:keywords/>
  <dc:description/>
  <cp:lastModifiedBy>_</cp:lastModifiedBy>
  <cp:lastPrinted>2005-06-19T12:37:08Z</cp:lastPrinted>
  <dcterms:created xsi:type="dcterms:W3CDTF">2004-11-11T15:09:04Z</dcterms:created>
  <dcterms:modified xsi:type="dcterms:W3CDTF">2015-02-01T19:47:16Z</dcterms:modified>
  <cp:category/>
  <cp:version/>
  <cp:contentType/>
  <cp:contentStatus/>
</cp:coreProperties>
</file>