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CHALLENGE ATHLE SAUT BENJ" sheetId="25" r:id="rId1"/>
    <sheet name="CHALLENGE ATHLE SAUT MINIMES" sheetId="35" r:id="rId2"/>
    <sheet name="CHALLENGE ATHLE SPRINT BENJ" sheetId="36" r:id="rId3"/>
    <sheet name="CHALLENGE ATHLE SPRINT MINIMES" sheetId="37" r:id="rId4"/>
    <sheet name="CHALLENGE ATHLE HAIES BENJ " sheetId="38" r:id="rId5"/>
    <sheet name="CHALLENGE ATHLE LANCER BENJ" sheetId="39" r:id="rId6"/>
    <sheet name="CHALLENGE ATHLE LANCER MINIME " sheetId="40" r:id="rId7"/>
    <sheet name="CHALLENGE ATHLE 1000m BENJ  " sheetId="41" r:id="rId8"/>
    <sheet name="CHALLENGE ATHLE 1000m MINIMES" sheetId="42" r:id="rId9"/>
    <sheet name="Feuil1" sheetId="34" r:id="rId10"/>
  </sheets>
  <externalReferences>
    <externalReference r:id="rId11"/>
    <externalReference r:id="rId12"/>
    <externalReference r:id="rId13"/>
  </externalReferences>
  <definedNames>
    <definedName name="BEA">[1]LISTETAB!$A$3:$G$295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7">#REF!</definedName>
    <definedName name="ETAB" localSheetId="8">#REF!</definedName>
    <definedName name="ETAB" localSheetId="4">#REF!</definedName>
    <definedName name="ETAB" localSheetId="5">#REF!</definedName>
    <definedName name="ETAB" localSheetId="6">#REF!</definedName>
    <definedName name="ETAB" localSheetId="0">#REF!</definedName>
    <definedName name="ETAB" localSheetId="1">#REF!</definedName>
    <definedName name="ETAB" localSheetId="2">#REF!</definedName>
    <definedName name="ETAB" localSheetId="3">#REF!</definedName>
    <definedName name="ETAB">#REF!</definedName>
    <definedName name="FOOT">[1]LISTETAB!$A$3:$G$295</definedName>
    <definedName name="FUTSAL">[1]LISTETAB!$A$3:$G$295</definedName>
    <definedName name="LYC">[2]LISTETAB!$A$3:$G$294</definedName>
    <definedName name="MF">[2]LISTETAB!$A$3:$G$294</definedName>
    <definedName name="MG">[2]LISTETAB!$A$3:$G$294</definedName>
    <definedName name="ST">[3]LISTETAB!$A$3:$G$294</definedName>
    <definedName name="STC">[3]LISTETAB!$A$3:$G$294</definedName>
  </definedNames>
  <calcPr calcId="162913"/>
</workbook>
</file>

<file path=xl/calcChain.xml><?xml version="1.0" encoding="utf-8"?>
<calcChain xmlns="http://schemas.openxmlformats.org/spreadsheetml/2006/main">
  <c r="C16" i="42" l="1"/>
  <c r="C40" i="40"/>
  <c r="G38" i="40"/>
  <c r="C56" i="39"/>
  <c r="C48" i="39"/>
  <c r="C40" i="39"/>
  <c r="C32" i="39"/>
  <c r="C24" i="39"/>
  <c r="C16" i="39"/>
  <c r="C40" i="38"/>
  <c r="C40" i="37"/>
  <c r="C80" i="36"/>
  <c r="C72" i="36"/>
  <c r="C64" i="36"/>
  <c r="C56" i="36"/>
  <c r="C48" i="36"/>
  <c r="C96" i="25"/>
  <c r="C88" i="25"/>
  <c r="C80" i="25"/>
  <c r="C72" i="25"/>
  <c r="C64" i="25"/>
  <c r="C8" i="42" l="1"/>
  <c r="C16" i="41"/>
  <c r="C8" i="41"/>
  <c r="C32" i="40"/>
  <c r="C24" i="40"/>
  <c r="C16" i="40"/>
  <c r="C8" i="40"/>
  <c r="C8" i="39"/>
  <c r="C32" i="38"/>
  <c r="C24" i="38"/>
  <c r="C16" i="38"/>
  <c r="C8" i="38"/>
  <c r="C32" i="37"/>
  <c r="C24" i="37"/>
  <c r="C16" i="37"/>
  <c r="C8" i="37"/>
  <c r="C40" i="36" l="1"/>
  <c r="C32" i="36"/>
  <c r="C24" i="36"/>
  <c r="C16" i="36"/>
  <c r="C8" i="36"/>
  <c r="C56" i="35"/>
  <c r="C48" i="35"/>
  <c r="C40" i="35"/>
  <c r="C32" i="35"/>
  <c r="C24" i="35"/>
  <c r="C16" i="35"/>
  <c r="C8" i="35"/>
  <c r="C56" i="25"/>
  <c r="C48" i="25"/>
  <c r="C40" i="25"/>
  <c r="C32" i="25" l="1"/>
  <c r="C8" i="25"/>
  <c r="C16" i="25"/>
  <c r="C24" i="25"/>
</calcChain>
</file>

<file path=xl/sharedStrings.xml><?xml version="1.0" encoding="utf-8"?>
<sst xmlns="http://schemas.openxmlformats.org/spreadsheetml/2006/main" count="1405" uniqueCount="340">
  <si>
    <t>RESULTATS</t>
  </si>
  <si>
    <t>mercredi 30 mai 2018</t>
  </si>
  <si>
    <t>MACON</t>
  </si>
  <si>
    <t xml:space="preserve"> ATHLE COL EQUIPE</t>
  </si>
  <si>
    <t>CHALLENGE</t>
  </si>
  <si>
    <t>NOM</t>
  </si>
  <si>
    <t>PRENOM</t>
  </si>
  <si>
    <t>FILLARDET</t>
  </si>
  <si>
    <t>CHALLENGE SAUT BENJ</t>
  </si>
  <si>
    <t>LONG</t>
  </si>
  <si>
    <t>ATHLETE N°1</t>
  </si>
  <si>
    <t>ATHLETE N°2</t>
  </si>
  <si>
    <t>ATHLETE N°3</t>
  </si>
  <si>
    <t>ATHLETE N°4</t>
  </si>
  <si>
    <t>EPREUVE</t>
  </si>
  <si>
    <t>PERF</t>
  </si>
  <si>
    <t>POINTS</t>
  </si>
  <si>
    <t>MEDJEBEUR</t>
  </si>
  <si>
    <t>1ER</t>
  </si>
  <si>
    <t>EQUIPE 1</t>
  </si>
  <si>
    <t>2ème</t>
  </si>
  <si>
    <t>GALLAND</t>
  </si>
  <si>
    <t>Arthur</t>
  </si>
  <si>
    <t>Anatole</t>
  </si>
  <si>
    <t>EQUIPE 2</t>
  </si>
  <si>
    <t>PAILLARD</t>
  </si>
  <si>
    <t>Clémence</t>
  </si>
  <si>
    <t>BESSON</t>
  </si>
  <si>
    <t>Gabriel</t>
  </si>
  <si>
    <t>Omar</t>
  </si>
  <si>
    <t>3ème</t>
  </si>
  <si>
    <t>4ème</t>
  </si>
  <si>
    <t>CISSE</t>
  </si>
  <si>
    <t>DUMONT</t>
  </si>
  <si>
    <t>Erwan</t>
  </si>
  <si>
    <t>Mathéo</t>
  </si>
  <si>
    <t>Mathieu</t>
  </si>
  <si>
    <t>81 POINTS</t>
  </si>
  <si>
    <t>5ème</t>
  </si>
  <si>
    <t>PERRON</t>
  </si>
  <si>
    <t>Clara</t>
  </si>
  <si>
    <t>Léonie</t>
  </si>
  <si>
    <t>72 POINTS</t>
  </si>
  <si>
    <t>6ème</t>
  </si>
  <si>
    <t>ANDRE</t>
  </si>
  <si>
    <t>62 POINTS</t>
  </si>
  <si>
    <t>Valentine</t>
  </si>
  <si>
    <t>MUZEL</t>
  </si>
  <si>
    <t>Baptiste</t>
  </si>
  <si>
    <t>7ème</t>
  </si>
  <si>
    <t>CHALLENGE SAUT MINIMES</t>
  </si>
  <si>
    <t>Adrien</t>
  </si>
  <si>
    <t>97 POINTS</t>
  </si>
  <si>
    <t>CROIZIER</t>
  </si>
  <si>
    <t>DURY</t>
  </si>
  <si>
    <t>BOUDRA</t>
  </si>
  <si>
    <t>Marie</t>
  </si>
  <si>
    <t>Manon</t>
  </si>
  <si>
    <t>Nafissa</t>
  </si>
  <si>
    <t>CABROL</t>
  </si>
  <si>
    <t>ARGINTHE</t>
  </si>
  <si>
    <t>Enzo</t>
  </si>
  <si>
    <t>GILLOT</t>
  </si>
  <si>
    <t>Elisa</t>
  </si>
  <si>
    <t>Quentin</t>
  </si>
  <si>
    <t>Mathis</t>
  </si>
  <si>
    <t>82 POINTS</t>
  </si>
  <si>
    <t>Laurine</t>
  </si>
  <si>
    <t>AUDET</t>
  </si>
  <si>
    <t>Paloma</t>
  </si>
  <si>
    <t>CHALLENGE SPRINT BENJ</t>
  </si>
  <si>
    <t>JACQUET-DZONG</t>
  </si>
  <si>
    <t>Marine</t>
  </si>
  <si>
    <t>Hugo</t>
  </si>
  <si>
    <t>50 M</t>
  </si>
  <si>
    <t>8"1</t>
  </si>
  <si>
    <t>7"6</t>
  </si>
  <si>
    <t>7"3</t>
  </si>
  <si>
    <t>105 POINTS</t>
  </si>
  <si>
    <t>7"7</t>
  </si>
  <si>
    <t>8"4</t>
  </si>
  <si>
    <t>Julie</t>
  </si>
  <si>
    <t>8"00</t>
  </si>
  <si>
    <t>88 POINTS</t>
  </si>
  <si>
    <t>8"7</t>
  </si>
  <si>
    <t>FANCHINI</t>
  </si>
  <si>
    <t>Enola</t>
  </si>
  <si>
    <t>Agathe</t>
  </si>
  <si>
    <t>8"6</t>
  </si>
  <si>
    <t>7"8</t>
  </si>
  <si>
    <t>7"5</t>
  </si>
  <si>
    <t>CHALLENGE SPRINT MINIMES</t>
  </si>
  <si>
    <t>64 POINTS</t>
  </si>
  <si>
    <t>7"9</t>
  </si>
  <si>
    <t>6"9</t>
  </si>
  <si>
    <t>7"4</t>
  </si>
  <si>
    <t>7"1</t>
  </si>
  <si>
    <t>CHALLENGE HAIES BENJ</t>
  </si>
  <si>
    <t>50 m H</t>
  </si>
  <si>
    <t>9"3</t>
  </si>
  <si>
    <t>8"5</t>
  </si>
  <si>
    <t>DENUELLE</t>
  </si>
  <si>
    <t>Simon</t>
  </si>
  <si>
    <t>9"1</t>
  </si>
  <si>
    <t>10"8</t>
  </si>
  <si>
    <t>10"00</t>
  </si>
  <si>
    <t>83 POINTS</t>
  </si>
  <si>
    <t>SLIM</t>
  </si>
  <si>
    <t>Salma</t>
  </si>
  <si>
    <t>8"9</t>
  </si>
  <si>
    <t>8"8</t>
  </si>
  <si>
    <t>CHALLENGE LANCER MINIMES</t>
  </si>
  <si>
    <t>POIDS</t>
  </si>
  <si>
    <t>DISQUE</t>
  </si>
  <si>
    <t>JAVELOT</t>
  </si>
  <si>
    <t>65 POINTS</t>
  </si>
  <si>
    <t>84 POINTS</t>
  </si>
  <si>
    <t>CHALLENGE 1000M BENJ</t>
  </si>
  <si>
    <t>1000 m</t>
  </si>
  <si>
    <t>3'45</t>
  </si>
  <si>
    <t>CHALLENGE 1000M MINIMES</t>
  </si>
  <si>
    <t>8ème</t>
  </si>
  <si>
    <t>9ème</t>
  </si>
  <si>
    <t>10ème</t>
  </si>
  <si>
    <t>11ème</t>
  </si>
  <si>
    <t>12ème</t>
  </si>
  <si>
    <t>EQUIPE 3</t>
  </si>
  <si>
    <t>EQUIPE MIXTE</t>
  </si>
  <si>
    <t>LAMAS</t>
  </si>
  <si>
    <t>DAVID</t>
  </si>
  <si>
    <t>Long</t>
  </si>
  <si>
    <t>T.S</t>
  </si>
  <si>
    <t>HT</t>
  </si>
  <si>
    <t>113 POINTS</t>
  </si>
  <si>
    <t>Emmie</t>
  </si>
  <si>
    <t>Célia</t>
  </si>
  <si>
    <t>NICOSIA</t>
  </si>
  <si>
    <t>Sandro</t>
  </si>
  <si>
    <t>RAMAGE</t>
  </si>
  <si>
    <t>Tristan</t>
  </si>
  <si>
    <t>LAURENT</t>
  </si>
  <si>
    <t>HENNEBERT</t>
  </si>
  <si>
    <t>Aniss</t>
  </si>
  <si>
    <t>Timothée</t>
  </si>
  <si>
    <t>104 POINTS</t>
  </si>
  <si>
    <t>PLATRET</t>
  </si>
  <si>
    <t>TURLAND</t>
  </si>
  <si>
    <t>CHENET</t>
  </si>
  <si>
    <t>BILLECI</t>
  </si>
  <si>
    <t>Anais</t>
  </si>
  <si>
    <t>Jeanne</t>
  </si>
  <si>
    <t>Alice</t>
  </si>
  <si>
    <t>100 POINTS</t>
  </si>
  <si>
    <t>PALLE</t>
  </si>
  <si>
    <t>STEINFORT</t>
  </si>
  <si>
    <t>PEINET</t>
  </si>
  <si>
    <t>DREVET</t>
  </si>
  <si>
    <t>Valentin</t>
  </si>
  <si>
    <t>Eliot</t>
  </si>
  <si>
    <t>Cassiopé</t>
  </si>
  <si>
    <t>Clarys</t>
  </si>
  <si>
    <t>LABROSSE</t>
  </si>
  <si>
    <t>ACARY</t>
  </si>
  <si>
    <t>BRETAIRE</t>
  </si>
  <si>
    <t>BOWBLIS</t>
  </si>
  <si>
    <t>Germain</t>
  </si>
  <si>
    <t>Gabin</t>
  </si>
  <si>
    <t>Charlyne</t>
  </si>
  <si>
    <t>Léo</t>
  </si>
  <si>
    <t>MOREAU</t>
  </si>
  <si>
    <t>JEANNIN</t>
  </si>
  <si>
    <t>JAFFRE</t>
  </si>
  <si>
    <t>Jules</t>
  </si>
  <si>
    <t>Antoine</t>
  </si>
  <si>
    <t>Ewan</t>
  </si>
  <si>
    <t>Luna</t>
  </si>
  <si>
    <t>PIERRE BLOCHER</t>
  </si>
  <si>
    <t>DUTRONC</t>
  </si>
  <si>
    <t>Zoé</t>
  </si>
  <si>
    <t>MULLER</t>
  </si>
  <si>
    <t>Naël</t>
  </si>
  <si>
    <t>IANIRO</t>
  </si>
  <si>
    <t>CHEVALIER</t>
  </si>
  <si>
    <t>Clément</t>
  </si>
  <si>
    <t>70 POINTS</t>
  </si>
  <si>
    <t>WALTEFAUGLE</t>
  </si>
  <si>
    <t>Louisette</t>
  </si>
  <si>
    <t>MAIRET</t>
  </si>
  <si>
    <t>Aliz2e</t>
  </si>
  <si>
    <t>PERRIN</t>
  </si>
  <si>
    <t>Lison</t>
  </si>
  <si>
    <t>Flavie</t>
  </si>
  <si>
    <t>GONON</t>
  </si>
  <si>
    <t>Pierrick</t>
  </si>
  <si>
    <t>CORNIER</t>
  </si>
  <si>
    <t>Tom</t>
  </si>
  <si>
    <t>AUGOYARD</t>
  </si>
  <si>
    <t>Evan</t>
  </si>
  <si>
    <t>Charlie</t>
  </si>
  <si>
    <t>PITA</t>
  </si>
  <si>
    <t>Noah</t>
  </si>
  <si>
    <t>GARRIVIER</t>
  </si>
  <si>
    <t>Donovan</t>
  </si>
  <si>
    <t>MUZEAU</t>
  </si>
  <si>
    <t>CALAZANA</t>
  </si>
  <si>
    <t>Evaluna</t>
  </si>
  <si>
    <t>MOYSEN</t>
  </si>
  <si>
    <t>SATORY</t>
  </si>
  <si>
    <t>Lorenzo</t>
  </si>
  <si>
    <t>52 POINTS</t>
  </si>
  <si>
    <t>Blessé</t>
  </si>
  <si>
    <t>COGGIO</t>
  </si>
  <si>
    <t>RODOT</t>
  </si>
  <si>
    <t>RUBRYCKI</t>
  </si>
  <si>
    <t>DE OLIVEIRA</t>
  </si>
  <si>
    <t>94 POINTS</t>
  </si>
  <si>
    <t>KOT</t>
  </si>
  <si>
    <t>CORTINHAS</t>
  </si>
  <si>
    <t>BYLEBYL</t>
  </si>
  <si>
    <t>LOPEZ</t>
  </si>
  <si>
    <t>91 POINTS</t>
  </si>
  <si>
    <t>Jérémy</t>
  </si>
  <si>
    <t>PIOT</t>
  </si>
  <si>
    <t>James</t>
  </si>
  <si>
    <t>LABRIKI</t>
  </si>
  <si>
    <t>Marwan</t>
  </si>
  <si>
    <t>BLANCHARD</t>
  </si>
  <si>
    <t>Léa</t>
  </si>
  <si>
    <t>80 POINTS</t>
  </si>
  <si>
    <t>MARTIN</t>
  </si>
  <si>
    <t>63 POINTS</t>
  </si>
  <si>
    <t>FRANCOIS</t>
  </si>
  <si>
    <t>Camille</t>
  </si>
  <si>
    <t>LIEUTAUD</t>
  </si>
  <si>
    <t>Alexis</t>
  </si>
  <si>
    <t>DORIER</t>
  </si>
  <si>
    <t>Niko</t>
  </si>
  <si>
    <t>BERTHIER</t>
  </si>
  <si>
    <t>59 POINTS</t>
  </si>
  <si>
    <t>50m</t>
  </si>
  <si>
    <t>114 POINTS</t>
  </si>
  <si>
    <t>FOLLOPE</t>
  </si>
  <si>
    <t>Ellen</t>
  </si>
  <si>
    <t>BOCQUET</t>
  </si>
  <si>
    <t>Augustin</t>
  </si>
  <si>
    <t>FABRO</t>
  </si>
  <si>
    <t>Ludovic</t>
  </si>
  <si>
    <t>7"2</t>
  </si>
  <si>
    <t>Appoline</t>
  </si>
  <si>
    <t>Maelys</t>
  </si>
  <si>
    <t>TREMEAU</t>
  </si>
  <si>
    <t>VISISOMBA</t>
  </si>
  <si>
    <t>8"3</t>
  </si>
  <si>
    <t>89 POINTS</t>
  </si>
  <si>
    <t>AYISSI</t>
  </si>
  <si>
    <t>Maéva</t>
  </si>
  <si>
    <t>D'HEILLY</t>
  </si>
  <si>
    <t>GWLADYS</t>
  </si>
  <si>
    <t>87 POINTS</t>
  </si>
  <si>
    <t>GODARD</t>
  </si>
  <si>
    <t>COMBRIS</t>
  </si>
  <si>
    <t>RAJAUD</t>
  </si>
  <si>
    <t>SARAZIN</t>
  </si>
  <si>
    <t>LEMAIRE</t>
  </si>
  <si>
    <t>Lilou</t>
  </si>
  <si>
    <t>Thibault</t>
  </si>
  <si>
    <t>Louis</t>
  </si>
  <si>
    <t>8"2</t>
  </si>
  <si>
    <t>75 POINTS</t>
  </si>
  <si>
    <t>SOUPO</t>
  </si>
  <si>
    <t>BRUCHET</t>
  </si>
  <si>
    <t>CHABERT</t>
  </si>
  <si>
    <t>DOURIOT</t>
  </si>
  <si>
    <t>Lou</t>
  </si>
  <si>
    <t>Rémi</t>
  </si>
  <si>
    <t>9"6</t>
  </si>
  <si>
    <t>68 POINTS</t>
  </si>
  <si>
    <t>Eloise ???</t>
  </si>
  <si>
    <t>115 POINTS</t>
  </si>
  <si>
    <t>BELVILLE</t>
  </si>
  <si>
    <t>Marie-Emilie</t>
  </si>
  <si>
    <t>96 POINTS</t>
  </si>
  <si>
    <t>48 POINTS NC</t>
  </si>
  <si>
    <t>134 POINTS</t>
  </si>
  <si>
    <t>EL AKKAD</t>
  </si>
  <si>
    <t>Yasmine</t>
  </si>
  <si>
    <t>Matttéo</t>
  </si>
  <si>
    <t>130 POINTS</t>
  </si>
  <si>
    <t>??</t>
  </si>
  <si>
    <t>9"4</t>
  </si>
  <si>
    <t>27???</t>
  </si>
  <si>
    <t>DELUËGUE</t>
  </si>
  <si>
    <t>Gaspar</t>
  </si>
  <si>
    <t>121 POINTS</t>
  </si>
  <si>
    <t>Alizée</t>
  </si>
  <si>
    <t>10"7</t>
  </si>
  <si>
    <t>10"6</t>
  </si>
  <si>
    <t>74 POINTS</t>
  </si>
  <si>
    <t>CRETAIRE</t>
  </si>
  <si>
    <t>10"9</t>
  </si>
  <si>
    <t>11"00</t>
  </si>
  <si>
    <t>9"9</t>
  </si>
  <si>
    <t>13"00</t>
  </si>
  <si>
    <t>mercredi 29 mai 2019</t>
  </si>
  <si>
    <t>MONTCEAU</t>
  </si>
  <si>
    <t>CHALLENGE LANCER BENJ</t>
  </si>
  <si>
    <t>Gwladys</t>
  </si>
  <si>
    <t>Maeva</t>
  </si>
  <si>
    <t>SARRAZIN</t>
  </si>
  <si>
    <t>Mattéo</t>
  </si>
  <si>
    <t>57 POINTS</t>
  </si>
  <si>
    <t>ROLL COULON</t>
  </si>
  <si>
    <t>Océane</t>
  </si>
  <si>
    <t>31 POINTS NC</t>
  </si>
  <si>
    <t>Théo</t>
  </si>
  <si>
    <t>27 POINTS NC</t>
  </si>
  <si>
    <t>FILLEEULE</t>
  </si>
  <si>
    <t>Angélina</t>
  </si>
  <si>
    <t>95 POINTS</t>
  </si>
  <si>
    <t>BENEDETTO</t>
  </si>
  <si>
    <t>Cmille</t>
  </si>
  <si>
    <t>Fiona</t>
  </si>
  <si>
    <t>78 POINTS</t>
  </si>
  <si>
    <t>CALVEZ</t>
  </si>
  <si>
    <t>Laura</t>
  </si>
  <si>
    <t>essai</t>
  </si>
  <si>
    <t>40 POINTS</t>
  </si>
  <si>
    <t>Nolhan</t>
  </si>
  <si>
    <t>59 POINTS NC</t>
  </si>
  <si>
    <t>NC</t>
  </si>
  <si>
    <t>3'23</t>
  </si>
  <si>
    <t>3'32"4</t>
  </si>
  <si>
    <t>3'48"3</t>
  </si>
  <si>
    <t>4'17"9</t>
  </si>
  <si>
    <t>1001 m</t>
  </si>
  <si>
    <t>ROLET</t>
  </si>
  <si>
    <t>Léandre</t>
  </si>
  <si>
    <t>3'09"5</t>
  </si>
  <si>
    <t>3'19</t>
  </si>
  <si>
    <t>4'10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</si>
</sst>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1" xfId="0" applyFont="1" applyBorder="1"/>
    <xf numFmtId="0" fontId="6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/>
    <xf numFmtId="0" fontId="1" fillId="0" borderId="6" xfId="0" applyFont="1" applyFill="1" applyBorder="1" applyAlignment="1">
      <alignment horizontal="left" vertical="top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SPORTIF\RESULTATS\2014%202015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102"/>
  <sheetViews>
    <sheetView workbookViewId="0">
      <selection activeCell="F110" sqref="F110"/>
    </sheetView>
  </sheetViews>
  <sheetFormatPr baseColWidth="10" defaultColWidth="9.140625" defaultRowHeight="15" x14ac:dyDescent="0.25"/>
  <cols>
    <col min="1" max="1" width="10.42578125" style="3" customWidth="1"/>
    <col min="2" max="2" width="11.7109375" style="3" customWidth="1"/>
    <col min="3" max="3" width="12.85546875" style="3" customWidth="1"/>
    <col min="4" max="4" width="15.42578125" style="4" customWidth="1"/>
    <col min="5" max="5" width="19" style="4" customWidth="1"/>
    <col min="6" max="6" width="12.85546875" style="4" customWidth="1"/>
    <col min="7" max="7" width="12.5703125" style="3" customWidth="1"/>
    <col min="8" max="16384" width="9.140625" style="3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1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s="4" customFormat="1" ht="18.75" x14ac:dyDescent="0.3">
      <c r="B7" s="21" t="s">
        <v>8</v>
      </c>
      <c r="C7" s="21"/>
      <c r="D7" s="21"/>
      <c r="E7"/>
      <c r="F7"/>
    </row>
    <row r="8" spans="1:6" x14ac:dyDescent="0.25">
      <c r="A8" s="9" t="s">
        <v>18</v>
      </c>
      <c r="B8" s="6">
        <v>348</v>
      </c>
      <c r="C8" s="18" t="str">
        <f>IF(ISBLANK(B8)," ",VLOOKUP(B8,LYC,2,FALSE)&amp;" "&amp;VLOOKUP(B8,LYC,3,FALSE)&amp;",  "&amp;VLOOKUP(B8,LYC,7,FALSE))</f>
        <v>COL NICOLAS COPERNIC,  ST VALLIER</v>
      </c>
      <c r="D8" s="19"/>
      <c r="E8" s="20"/>
      <c r="F8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128</v>
      </c>
      <c r="C10" s="2" t="s">
        <v>39</v>
      </c>
      <c r="D10" s="2" t="s">
        <v>129</v>
      </c>
      <c r="E10" s="2" t="s">
        <v>33</v>
      </c>
      <c r="F10"/>
    </row>
    <row r="11" spans="1:6" x14ac:dyDescent="0.25">
      <c r="A11" s="2" t="s">
        <v>6</v>
      </c>
      <c r="B11" s="2" t="s">
        <v>135</v>
      </c>
      <c r="C11" s="2" t="s">
        <v>40</v>
      </c>
      <c r="D11" s="2" t="s">
        <v>134</v>
      </c>
      <c r="E11" s="2" t="s">
        <v>36</v>
      </c>
      <c r="F11"/>
    </row>
    <row r="12" spans="1:6" x14ac:dyDescent="0.25">
      <c r="A12" s="2" t="s">
        <v>14</v>
      </c>
      <c r="B12" s="2" t="s">
        <v>130</v>
      </c>
      <c r="C12" s="2" t="s">
        <v>131</v>
      </c>
      <c r="D12" s="2" t="s">
        <v>130</v>
      </c>
      <c r="E12" s="2" t="s">
        <v>132</v>
      </c>
      <c r="F12"/>
    </row>
    <row r="13" spans="1:6" x14ac:dyDescent="0.25">
      <c r="A13" s="5" t="s">
        <v>15</v>
      </c>
      <c r="B13" s="7">
        <v>4.18</v>
      </c>
      <c r="C13" s="7">
        <v>8.84</v>
      </c>
      <c r="D13" s="7">
        <v>4.05</v>
      </c>
      <c r="E13" s="7">
        <v>1.3</v>
      </c>
      <c r="F13"/>
    </row>
    <row r="14" spans="1:6" x14ac:dyDescent="0.25">
      <c r="A14" s="5" t="s">
        <v>16</v>
      </c>
      <c r="B14" s="7">
        <v>31</v>
      </c>
      <c r="C14" s="7">
        <v>28</v>
      </c>
      <c r="D14" s="7">
        <v>29</v>
      </c>
      <c r="E14" s="7">
        <v>25</v>
      </c>
      <c r="F14" s="8" t="s">
        <v>133</v>
      </c>
    </row>
    <row r="15" spans="1:6" x14ac:dyDescent="0.25">
      <c r="A15" s="4"/>
      <c r="B15"/>
      <c r="C15"/>
      <c r="D15"/>
      <c r="E15"/>
      <c r="F15"/>
    </row>
    <row r="16" spans="1:6" x14ac:dyDescent="0.25">
      <c r="A16" s="9" t="s">
        <v>20</v>
      </c>
      <c r="B16" s="6">
        <v>348</v>
      </c>
      <c r="C16" s="18" t="str">
        <f>IF(ISBLANK(B16)," ",VLOOKUP(B16,LYC,2,FALSE)&amp;" "&amp;VLOOKUP(B16,LYC,3,FALSE)&amp;",  "&amp;VLOOKUP(B16,LYC,7,FALSE))</f>
        <v>COL NICOLAS COPERNIC,  ST VALLIER</v>
      </c>
      <c r="D16" s="19"/>
      <c r="E16" s="20"/>
    </row>
    <row r="17" spans="1:6" x14ac:dyDescent="0.25">
      <c r="A17" s="9" t="s">
        <v>24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136</v>
      </c>
      <c r="C18" s="2" t="s">
        <v>138</v>
      </c>
      <c r="D18" s="2" t="s">
        <v>32</v>
      </c>
      <c r="E18" s="2" t="s">
        <v>140</v>
      </c>
    </row>
    <row r="19" spans="1:6" x14ac:dyDescent="0.25">
      <c r="A19" s="2" t="s">
        <v>6</v>
      </c>
      <c r="B19" s="2" t="s">
        <v>137</v>
      </c>
      <c r="C19" s="2" t="s">
        <v>139</v>
      </c>
      <c r="D19" s="2" t="s">
        <v>34</v>
      </c>
      <c r="E19" s="2" t="s">
        <v>48</v>
      </c>
    </row>
    <row r="20" spans="1:6" x14ac:dyDescent="0.25">
      <c r="A20" s="2" t="s">
        <v>14</v>
      </c>
      <c r="B20" s="2" t="s">
        <v>131</v>
      </c>
      <c r="C20" s="2" t="s">
        <v>131</v>
      </c>
      <c r="D20" s="2" t="s">
        <v>132</v>
      </c>
      <c r="E20" s="2" t="s">
        <v>132</v>
      </c>
    </row>
    <row r="21" spans="1:6" x14ac:dyDescent="0.25">
      <c r="A21" s="5" t="s">
        <v>15</v>
      </c>
      <c r="B21" s="7">
        <v>9.08</v>
      </c>
      <c r="C21" s="7">
        <v>8.2899999999999991</v>
      </c>
      <c r="D21" s="7">
        <v>1.46</v>
      </c>
      <c r="E21" s="7">
        <v>1.2</v>
      </c>
    </row>
    <row r="22" spans="1:6" x14ac:dyDescent="0.25">
      <c r="A22" s="5" t="s">
        <v>16</v>
      </c>
      <c r="B22" s="7">
        <v>26</v>
      </c>
      <c r="C22" s="7">
        <v>20</v>
      </c>
      <c r="D22" s="7">
        <v>39</v>
      </c>
      <c r="E22" s="7">
        <v>20</v>
      </c>
      <c r="F22" s="8" t="s">
        <v>78</v>
      </c>
    </row>
    <row r="23" spans="1:6" x14ac:dyDescent="0.25">
      <c r="A23" s="4"/>
      <c r="B23"/>
      <c r="C23"/>
      <c r="D23"/>
      <c r="E23"/>
      <c r="F23"/>
    </row>
    <row r="24" spans="1:6" x14ac:dyDescent="0.25">
      <c r="A24" s="9" t="s">
        <v>30</v>
      </c>
      <c r="B24" s="6">
        <v>306</v>
      </c>
      <c r="C24" s="18" t="str">
        <f>IF(ISBLANK(B24)," ",VLOOKUP(B24,LYC,2,FALSE)&amp;" "&amp;VLOOKUP(B24,LYC,3,FALSE)&amp;",  "&amp;VLOOKUP(B24,LYC,7,FALSE))</f>
        <v>COL NOTRE DAME,  MACON</v>
      </c>
      <c r="D24" s="19"/>
      <c r="E24" s="20"/>
    </row>
    <row r="25" spans="1:6" x14ac:dyDescent="0.25">
      <c r="A25" s="9" t="s">
        <v>19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25</v>
      </c>
      <c r="C26" s="2" t="s">
        <v>17</v>
      </c>
      <c r="D26" s="2" t="s">
        <v>141</v>
      </c>
      <c r="E26" s="2" t="s">
        <v>71</v>
      </c>
    </row>
    <row r="27" spans="1:6" x14ac:dyDescent="0.25">
      <c r="A27" s="2" t="s">
        <v>6</v>
      </c>
      <c r="B27" s="2" t="s">
        <v>26</v>
      </c>
      <c r="C27" s="2" t="s">
        <v>142</v>
      </c>
      <c r="D27" s="2" t="s">
        <v>143</v>
      </c>
      <c r="E27" s="2" t="s">
        <v>73</v>
      </c>
    </row>
    <row r="28" spans="1:6" x14ac:dyDescent="0.25">
      <c r="A28" s="2" t="s">
        <v>14</v>
      </c>
      <c r="B28" s="2" t="s">
        <v>132</v>
      </c>
      <c r="C28" s="2" t="s">
        <v>132</v>
      </c>
      <c r="D28" s="2" t="s">
        <v>130</v>
      </c>
      <c r="E28" s="2" t="s">
        <v>130</v>
      </c>
    </row>
    <row r="29" spans="1:6" x14ac:dyDescent="0.25">
      <c r="A29" s="5" t="s">
        <v>15</v>
      </c>
      <c r="B29" s="7">
        <v>1.3</v>
      </c>
      <c r="C29" s="7">
        <v>1.34</v>
      </c>
      <c r="D29" s="7">
        <v>3.62</v>
      </c>
      <c r="E29" s="7">
        <v>4.21</v>
      </c>
    </row>
    <row r="30" spans="1:6" x14ac:dyDescent="0.25">
      <c r="A30" s="5" t="s">
        <v>16</v>
      </c>
      <c r="B30" s="7">
        <v>30</v>
      </c>
      <c r="C30" s="7">
        <v>27</v>
      </c>
      <c r="D30" s="7">
        <v>20</v>
      </c>
      <c r="E30" s="7">
        <v>27</v>
      </c>
      <c r="F30" s="8" t="s">
        <v>144</v>
      </c>
    </row>
    <row r="32" spans="1:6" x14ac:dyDescent="0.25">
      <c r="A32" s="9" t="s">
        <v>31</v>
      </c>
      <c r="B32" s="6">
        <v>326</v>
      </c>
      <c r="C32" s="18" t="str">
        <f>IF(ISBLANK(B32)," ",VLOOKUP(B32,LYC,2,FALSE)&amp;" "&amp;VLOOKUP(B32,LYC,3,FALSE)&amp;",  "&amp;VLOOKUP(B32,LYC,7,FALSE))</f>
        <v>COL RENE CASSIN,  PARAY LE MONIAL CEDEX</v>
      </c>
      <c r="D32" s="19"/>
      <c r="E32" s="20"/>
    </row>
    <row r="33" spans="1:6" x14ac:dyDescent="0.25">
      <c r="A33" s="9" t="s">
        <v>19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6" x14ac:dyDescent="0.25">
      <c r="A34" s="2" t="s">
        <v>5</v>
      </c>
      <c r="B34" s="2" t="s">
        <v>145</v>
      </c>
      <c r="C34" s="2" t="s">
        <v>146</v>
      </c>
      <c r="D34" s="2" t="s">
        <v>147</v>
      </c>
      <c r="E34" s="2" t="s">
        <v>148</v>
      </c>
    </row>
    <row r="35" spans="1:6" x14ac:dyDescent="0.25">
      <c r="A35" s="2" t="s">
        <v>6</v>
      </c>
      <c r="B35" s="2" t="s">
        <v>35</v>
      </c>
      <c r="C35" s="2" t="s">
        <v>149</v>
      </c>
      <c r="D35" s="2" t="s">
        <v>150</v>
      </c>
      <c r="E35" s="2" t="s">
        <v>151</v>
      </c>
    </row>
    <row r="36" spans="1:6" x14ac:dyDescent="0.25">
      <c r="A36" s="2" t="s">
        <v>14</v>
      </c>
      <c r="B36" s="2" t="s">
        <v>132</v>
      </c>
      <c r="C36" s="2" t="s">
        <v>130</v>
      </c>
      <c r="D36" s="2" t="s">
        <v>130</v>
      </c>
      <c r="E36" s="2" t="s">
        <v>131</v>
      </c>
    </row>
    <row r="37" spans="1:6" x14ac:dyDescent="0.25">
      <c r="A37" s="5" t="s">
        <v>15</v>
      </c>
      <c r="B37" s="7">
        <v>1.34</v>
      </c>
      <c r="C37" s="7">
        <v>3.28</v>
      </c>
      <c r="D37" s="7">
        <v>3.79</v>
      </c>
      <c r="E37" s="7">
        <v>8.4499999999999993</v>
      </c>
    </row>
    <row r="38" spans="1:6" x14ac:dyDescent="0.25">
      <c r="A38" s="5" t="s">
        <v>16</v>
      </c>
      <c r="B38" s="7">
        <v>32</v>
      </c>
      <c r="C38" s="7">
        <v>18</v>
      </c>
      <c r="D38" s="7">
        <v>25</v>
      </c>
      <c r="E38" s="7">
        <v>25</v>
      </c>
      <c r="F38" s="8" t="s">
        <v>152</v>
      </c>
    </row>
    <row r="40" spans="1:6" x14ac:dyDescent="0.25">
      <c r="A40" s="9" t="s">
        <v>38</v>
      </c>
      <c r="B40" s="6">
        <v>304</v>
      </c>
      <c r="C40" s="18" t="str">
        <f>IF(ISBLANK(B40)," ",VLOOKUP(B40,LYC,2,FALSE)&amp;" "&amp;VLOOKUP(B40,LYC,3,FALSE)&amp;",  "&amp;VLOOKUP(B40,LYC,7,FALSE))</f>
        <v>COL ST EXUPERY,  MACON</v>
      </c>
      <c r="D40" s="19"/>
      <c r="E40" s="20"/>
    </row>
    <row r="41" spans="1:6" x14ac:dyDescent="0.25">
      <c r="A41" s="9" t="s">
        <v>19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6" x14ac:dyDescent="0.25">
      <c r="A42" s="2" t="s">
        <v>5</v>
      </c>
      <c r="B42" s="2" t="s">
        <v>153</v>
      </c>
      <c r="C42" s="2" t="s">
        <v>154</v>
      </c>
      <c r="D42" s="2" t="s">
        <v>155</v>
      </c>
      <c r="E42" s="2" t="s">
        <v>156</v>
      </c>
    </row>
    <row r="43" spans="1:6" x14ac:dyDescent="0.25">
      <c r="A43" s="2" t="s">
        <v>6</v>
      </c>
      <c r="B43" s="2" t="s">
        <v>157</v>
      </c>
      <c r="C43" s="2" t="s">
        <v>158</v>
      </c>
      <c r="D43" s="2" t="s">
        <v>159</v>
      </c>
      <c r="E43" s="2" t="s">
        <v>160</v>
      </c>
    </row>
    <row r="44" spans="1:6" x14ac:dyDescent="0.25">
      <c r="A44" s="2" t="s">
        <v>14</v>
      </c>
      <c r="B44" s="2" t="s">
        <v>131</v>
      </c>
      <c r="C44" s="2" t="s">
        <v>130</v>
      </c>
      <c r="D44" s="2" t="s">
        <v>130</v>
      </c>
      <c r="E44" s="2" t="s">
        <v>130</v>
      </c>
    </row>
    <row r="45" spans="1:6" x14ac:dyDescent="0.25">
      <c r="A45" s="5" t="s">
        <v>15</v>
      </c>
      <c r="B45" s="7">
        <v>9.36</v>
      </c>
      <c r="C45" s="7">
        <v>3.39</v>
      </c>
      <c r="D45" s="7">
        <v>3.63</v>
      </c>
      <c r="E45" s="7">
        <v>3.44</v>
      </c>
    </row>
    <row r="46" spans="1:6" x14ac:dyDescent="0.25">
      <c r="A46" s="5" t="s">
        <v>16</v>
      </c>
      <c r="B46" s="7">
        <v>28</v>
      </c>
      <c r="C46" s="7">
        <v>16</v>
      </c>
      <c r="D46" s="7">
        <v>23</v>
      </c>
      <c r="E46" s="7">
        <v>21</v>
      </c>
      <c r="F46" s="8" t="s">
        <v>83</v>
      </c>
    </row>
    <row r="48" spans="1:6" x14ac:dyDescent="0.25">
      <c r="A48" s="9" t="s">
        <v>43</v>
      </c>
      <c r="B48" s="6">
        <v>250</v>
      </c>
      <c r="C48" s="18" t="str">
        <f>IF(ISBLANK(B48)," ",VLOOKUP(B48,LYC,2,FALSE)&amp;" "&amp;VLOOKUP(B48,LYC,3,FALSE)&amp;",  "&amp;VLOOKUP(B48,LYC,7,FALSE))</f>
        <v>COL JEAN MERMOZ,  CHAUFFAILLES</v>
      </c>
      <c r="D48" s="19"/>
      <c r="E48" s="20"/>
    </row>
    <row r="49" spans="1:6" x14ac:dyDescent="0.25">
      <c r="A49" s="9" t="s">
        <v>19</v>
      </c>
      <c r="B49" s="6" t="s">
        <v>10</v>
      </c>
      <c r="C49" s="6" t="s">
        <v>11</v>
      </c>
      <c r="D49" s="6" t="s">
        <v>12</v>
      </c>
      <c r="E49" s="6" t="s">
        <v>13</v>
      </c>
    </row>
    <row r="50" spans="1:6" x14ac:dyDescent="0.25">
      <c r="A50" s="2" t="s">
        <v>5</v>
      </c>
      <c r="B50" s="2" t="s">
        <v>161</v>
      </c>
      <c r="C50" s="2" t="s">
        <v>162</v>
      </c>
      <c r="D50" s="2" t="s">
        <v>163</v>
      </c>
      <c r="E50" s="2" t="s">
        <v>164</v>
      </c>
    </row>
    <row r="51" spans="1:6" x14ac:dyDescent="0.25">
      <c r="A51" s="2" t="s">
        <v>6</v>
      </c>
      <c r="B51" s="2" t="s">
        <v>165</v>
      </c>
      <c r="C51" s="2" t="s">
        <v>166</v>
      </c>
      <c r="D51" s="2" t="s">
        <v>167</v>
      </c>
      <c r="E51" s="2" t="s">
        <v>168</v>
      </c>
    </row>
    <row r="52" spans="1:6" x14ac:dyDescent="0.25">
      <c r="A52" s="2" t="s">
        <v>14</v>
      </c>
      <c r="B52" s="2" t="s">
        <v>131</v>
      </c>
      <c r="C52" s="2" t="s">
        <v>131</v>
      </c>
      <c r="D52" s="2" t="s">
        <v>130</v>
      </c>
      <c r="E52" s="2" t="s">
        <v>130</v>
      </c>
    </row>
    <row r="53" spans="1:6" x14ac:dyDescent="0.25">
      <c r="A53" s="5" t="s">
        <v>15</v>
      </c>
      <c r="B53" s="7">
        <v>8.3800000000000008</v>
      </c>
      <c r="C53" s="7">
        <v>8.52</v>
      </c>
      <c r="D53" s="7">
        <v>2.96</v>
      </c>
      <c r="E53" s="7">
        <v>3.78</v>
      </c>
    </row>
    <row r="54" spans="1:6" x14ac:dyDescent="0.25">
      <c r="A54" s="5" t="s">
        <v>16</v>
      </c>
      <c r="B54" s="7">
        <v>21</v>
      </c>
      <c r="C54" s="7">
        <v>22</v>
      </c>
      <c r="D54" s="7">
        <v>14</v>
      </c>
      <c r="E54" s="7">
        <v>26</v>
      </c>
      <c r="F54" s="8" t="s">
        <v>106</v>
      </c>
    </row>
    <row r="56" spans="1:6" x14ac:dyDescent="0.25">
      <c r="A56" s="9" t="s">
        <v>49</v>
      </c>
      <c r="B56" s="6">
        <v>275</v>
      </c>
      <c r="C56" s="18" t="str">
        <f>IF(ISBLANK(B56)," ",VLOOKUP(B56,LYC,2,FALSE)&amp;" "&amp;VLOOKUP(B56,LYC,3,FALSE)&amp;",  "&amp;VLOOKUP(B56,LYC,7,FALSE))</f>
        <v>COL JULES FERRY,  GENELARD</v>
      </c>
      <c r="D56" s="19"/>
      <c r="E56" s="20"/>
    </row>
    <row r="57" spans="1:6" x14ac:dyDescent="0.25">
      <c r="A57" s="9" t="s">
        <v>19</v>
      </c>
      <c r="B57" s="6" t="s">
        <v>10</v>
      </c>
      <c r="C57" s="6" t="s">
        <v>11</v>
      </c>
      <c r="D57" s="6" t="s">
        <v>12</v>
      </c>
      <c r="E57" s="6" t="s">
        <v>13</v>
      </c>
    </row>
    <row r="58" spans="1:6" x14ac:dyDescent="0.25">
      <c r="A58" s="2" t="s">
        <v>5</v>
      </c>
      <c r="B58" s="2" t="s">
        <v>169</v>
      </c>
      <c r="C58" s="2" t="s">
        <v>170</v>
      </c>
      <c r="D58" s="2" t="s">
        <v>171</v>
      </c>
      <c r="E58" s="2" t="s">
        <v>176</v>
      </c>
    </row>
    <row r="59" spans="1:6" x14ac:dyDescent="0.25">
      <c r="A59" s="2" t="s">
        <v>6</v>
      </c>
      <c r="B59" s="2" t="s">
        <v>172</v>
      </c>
      <c r="C59" s="2" t="s">
        <v>173</v>
      </c>
      <c r="D59" s="2" t="s">
        <v>174</v>
      </c>
      <c r="E59" s="2" t="s">
        <v>175</v>
      </c>
    </row>
    <row r="60" spans="1:6" x14ac:dyDescent="0.25">
      <c r="A60" s="2" t="s">
        <v>14</v>
      </c>
      <c r="B60" s="2" t="s">
        <v>131</v>
      </c>
      <c r="C60" s="2" t="s">
        <v>130</v>
      </c>
      <c r="D60" s="2" t="s">
        <v>130</v>
      </c>
      <c r="E60" s="2" t="s">
        <v>130</v>
      </c>
    </row>
    <row r="61" spans="1:6" x14ac:dyDescent="0.25">
      <c r="A61" s="5" t="s">
        <v>15</v>
      </c>
      <c r="B61" s="7">
        <v>8.2200000000000006</v>
      </c>
      <c r="C61" s="7">
        <v>3.89</v>
      </c>
      <c r="D61" s="7">
        <v>3.47</v>
      </c>
      <c r="E61" s="7">
        <v>3.23</v>
      </c>
    </row>
    <row r="62" spans="1:6" x14ac:dyDescent="0.25">
      <c r="A62" s="5" t="s">
        <v>16</v>
      </c>
      <c r="B62" s="7">
        <v>24</v>
      </c>
      <c r="C62" s="7">
        <v>23</v>
      </c>
      <c r="D62" s="7">
        <v>18</v>
      </c>
      <c r="E62" s="7">
        <v>17</v>
      </c>
      <c r="F62" s="8" t="s">
        <v>66</v>
      </c>
    </row>
    <row r="64" spans="1:6" x14ac:dyDescent="0.25">
      <c r="A64" s="9" t="s">
        <v>121</v>
      </c>
      <c r="B64" s="6">
        <v>304</v>
      </c>
      <c r="C64" s="18" t="str">
        <f>IF(ISBLANK(B64)," ",VLOOKUP(B64,LYC,2,FALSE)&amp;" "&amp;VLOOKUP(B64,LYC,3,FALSE)&amp;",  "&amp;VLOOKUP(B64,LYC,7,FALSE))</f>
        <v>COL ST EXUPERY,  MACON</v>
      </c>
      <c r="D64" s="19"/>
      <c r="E64" s="20"/>
    </row>
    <row r="65" spans="1:6" x14ac:dyDescent="0.25">
      <c r="A65" s="9" t="s">
        <v>24</v>
      </c>
      <c r="B65" s="6" t="s">
        <v>10</v>
      </c>
      <c r="C65" s="6" t="s">
        <v>11</v>
      </c>
      <c r="D65" s="6" t="s">
        <v>12</v>
      </c>
      <c r="E65" s="6" t="s">
        <v>13</v>
      </c>
    </row>
    <row r="66" spans="1:6" x14ac:dyDescent="0.25">
      <c r="A66" s="2" t="s">
        <v>5</v>
      </c>
      <c r="B66" s="2" t="s">
        <v>177</v>
      </c>
      <c r="C66" s="2" t="s">
        <v>179</v>
      </c>
      <c r="D66" s="2" t="s">
        <v>181</v>
      </c>
      <c r="E66" s="2" t="s">
        <v>182</v>
      </c>
    </row>
    <row r="67" spans="1:6" x14ac:dyDescent="0.25">
      <c r="A67" s="2" t="s">
        <v>6</v>
      </c>
      <c r="B67" s="2" t="s">
        <v>178</v>
      </c>
      <c r="C67" s="2" t="s">
        <v>180</v>
      </c>
      <c r="D67" s="2" t="s">
        <v>35</v>
      </c>
      <c r="E67" s="2" t="s">
        <v>183</v>
      </c>
    </row>
    <row r="68" spans="1:6" x14ac:dyDescent="0.25">
      <c r="A68" s="2" t="s">
        <v>14</v>
      </c>
      <c r="B68" s="2" t="s">
        <v>130</v>
      </c>
      <c r="C68" s="2" t="s">
        <v>130</v>
      </c>
      <c r="D68" s="2" t="s">
        <v>131</v>
      </c>
      <c r="E68" s="2" t="s">
        <v>130</v>
      </c>
    </row>
    <row r="69" spans="1:6" x14ac:dyDescent="0.25">
      <c r="A69" s="5" t="s">
        <v>15</v>
      </c>
      <c r="B69" s="7">
        <v>3.35</v>
      </c>
      <c r="C69" s="7">
        <v>3.53</v>
      </c>
      <c r="D69" s="7">
        <v>8.15</v>
      </c>
      <c r="E69" s="7">
        <v>3.05</v>
      </c>
    </row>
    <row r="70" spans="1:6" x14ac:dyDescent="0.25">
      <c r="A70" s="5" t="s">
        <v>16</v>
      </c>
      <c r="B70" s="7">
        <v>19</v>
      </c>
      <c r="C70" s="7">
        <v>19</v>
      </c>
      <c r="D70" s="7">
        <v>19</v>
      </c>
      <c r="E70" s="7">
        <v>13</v>
      </c>
      <c r="F70" s="10" t="s">
        <v>184</v>
      </c>
    </row>
    <row r="72" spans="1:6" x14ac:dyDescent="0.25">
      <c r="A72" s="9" t="s">
        <v>122</v>
      </c>
      <c r="B72" s="6">
        <v>338</v>
      </c>
      <c r="C72" s="18" t="str">
        <f>IF(ISBLANK(B72)," ",VLOOKUP(B72,LYC,2,FALSE)&amp;" "&amp;VLOOKUP(B72,LYC,3,FALSE)&amp;",  "&amp;VLOOKUP(B72,LYC,7,FALSE))</f>
        <v>COL DU BOIS DES DAMES,  ST GERMAIN DU BOIS</v>
      </c>
      <c r="D72" s="19"/>
      <c r="E72" s="20"/>
    </row>
    <row r="73" spans="1:6" x14ac:dyDescent="0.25">
      <c r="A73" s="9" t="s">
        <v>19</v>
      </c>
      <c r="B73" s="6" t="s">
        <v>10</v>
      </c>
      <c r="C73" s="6" t="s">
        <v>11</v>
      </c>
      <c r="D73" s="6" t="s">
        <v>12</v>
      </c>
      <c r="E73" s="6" t="s">
        <v>13</v>
      </c>
    </row>
    <row r="74" spans="1:6" x14ac:dyDescent="0.25">
      <c r="A74" s="2" t="s">
        <v>5</v>
      </c>
      <c r="B74" s="2" t="s">
        <v>185</v>
      </c>
      <c r="C74" s="2" t="s">
        <v>187</v>
      </c>
      <c r="D74" s="2" t="s">
        <v>189</v>
      </c>
      <c r="E74" s="2" t="s">
        <v>189</v>
      </c>
    </row>
    <row r="75" spans="1:6" x14ac:dyDescent="0.25">
      <c r="A75" s="2" t="s">
        <v>6</v>
      </c>
      <c r="B75" s="2" t="s">
        <v>186</v>
      </c>
      <c r="C75" s="2" t="s">
        <v>188</v>
      </c>
      <c r="D75" s="2" t="s">
        <v>191</v>
      </c>
      <c r="E75" s="2" t="s">
        <v>190</v>
      </c>
    </row>
    <row r="76" spans="1:6" x14ac:dyDescent="0.25">
      <c r="A76" s="2" t="s">
        <v>14</v>
      </c>
      <c r="B76" s="2" t="s">
        <v>130</v>
      </c>
      <c r="C76" s="2" t="s">
        <v>130</v>
      </c>
      <c r="D76" s="2" t="s">
        <v>130</v>
      </c>
      <c r="E76" s="2" t="s">
        <v>130</v>
      </c>
    </row>
    <row r="77" spans="1:6" x14ac:dyDescent="0.25">
      <c r="A77" s="5" t="s">
        <v>15</v>
      </c>
      <c r="B77" s="7">
        <v>3.37</v>
      </c>
      <c r="C77" s="7">
        <v>2.85</v>
      </c>
      <c r="D77" s="7">
        <v>3.29</v>
      </c>
      <c r="E77" s="7">
        <v>3.05</v>
      </c>
    </row>
    <row r="78" spans="1:6" x14ac:dyDescent="0.25">
      <c r="A78" s="5" t="s">
        <v>16</v>
      </c>
      <c r="B78" s="7">
        <v>19</v>
      </c>
      <c r="C78" s="7">
        <v>13</v>
      </c>
      <c r="D78" s="7">
        <v>18</v>
      </c>
      <c r="E78" s="7">
        <v>15</v>
      </c>
      <c r="F78" s="8" t="s">
        <v>115</v>
      </c>
    </row>
    <row r="80" spans="1:6" x14ac:dyDescent="0.25">
      <c r="A80" s="9" t="s">
        <v>123</v>
      </c>
      <c r="B80" s="6">
        <v>304</v>
      </c>
      <c r="C80" s="18" t="str">
        <f>IF(ISBLANK(B80)," ",VLOOKUP(B80,LYC,2,FALSE)&amp;" "&amp;VLOOKUP(B80,LYC,3,FALSE)&amp;",  "&amp;VLOOKUP(B80,LYC,7,FALSE))</f>
        <v>COL ST EXUPERY,  MACON</v>
      </c>
      <c r="D80" s="19"/>
      <c r="E80" s="20"/>
    </row>
    <row r="81" spans="1:6" x14ac:dyDescent="0.25">
      <c r="A81" s="9" t="s">
        <v>126</v>
      </c>
      <c r="B81" s="6" t="s">
        <v>10</v>
      </c>
      <c r="C81" s="6" t="s">
        <v>11</v>
      </c>
      <c r="D81" s="6" t="s">
        <v>12</v>
      </c>
      <c r="E81" s="6" t="s">
        <v>13</v>
      </c>
    </row>
    <row r="82" spans="1:6" x14ac:dyDescent="0.25">
      <c r="A82" s="2" t="s">
        <v>5</v>
      </c>
      <c r="B82" s="2" t="s">
        <v>192</v>
      </c>
      <c r="C82" s="2" t="s">
        <v>194</v>
      </c>
      <c r="D82" s="2" t="s">
        <v>44</v>
      </c>
      <c r="E82" s="2" t="s">
        <v>196</v>
      </c>
    </row>
    <row r="83" spans="1:6" x14ac:dyDescent="0.25">
      <c r="A83" s="2" t="s">
        <v>6</v>
      </c>
      <c r="B83" s="2" t="s">
        <v>193</v>
      </c>
      <c r="C83" s="2" t="s">
        <v>195</v>
      </c>
      <c r="D83" s="2" t="s">
        <v>46</v>
      </c>
      <c r="E83" s="2" t="s">
        <v>197</v>
      </c>
    </row>
    <row r="84" spans="1:6" x14ac:dyDescent="0.25">
      <c r="A84" s="2" t="s">
        <v>14</v>
      </c>
      <c r="B84" s="2" t="s">
        <v>130</v>
      </c>
      <c r="C84" s="2" t="s">
        <v>130</v>
      </c>
      <c r="D84" s="2" t="s">
        <v>131</v>
      </c>
      <c r="E84" s="2" t="s">
        <v>132</v>
      </c>
    </row>
    <row r="85" spans="1:6" x14ac:dyDescent="0.25">
      <c r="A85" s="5" t="s">
        <v>15</v>
      </c>
      <c r="B85" s="7">
        <v>3.41</v>
      </c>
      <c r="C85" s="7">
        <v>3.55</v>
      </c>
      <c r="D85" s="7">
        <v>7.36</v>
      </c>
      <c r="E85" s="7">
        <v>1.05</v>
      </c>
    </row>
    <row r="86" spans="1:6" x14ac:dyDescent="0.25">
      <c r="A86" s="5" t="s">
        <v>16</v>
      </c>
      <c r="B86" s="7">
        <v>17</v>
      </c>
      <c r="C86" s="7">
        <v>19</v>
      </c>
      <c r="D86" s="7">
        <v>16</v>
      </c>
      <c r="E86" s="7">
        <v>10</v>
      </c>
      <c r="F86" s="8" t="s">
        <v>45</v>
      </c>
    </row>
    <row r="88" spans="1:6" x14ac:dyDescent="0.25">
      <c r="A88" s="9" t="s">
        <v>124</v>
      </c>
      <c r="B88" s="6">
        <v>326</v>
      </c>
      <c r="C88" s="18" t="str">
        <f>IF(ISBLANK(B88)," ",VLOOKUP(B88,LYC,2,FALSE)&amp;" "&amp;VLOOKUP(B88,LYC,3,FALSE)&amp;",  "&amp;VLOOKUP(B88,LYC,7,FALSE))</f>
        <v>COL RENE CASSIN,  PARAY LE MONIAL CEDEX</v>
      </c>
      <c r="D88" s="19"/>
      <c r="E88" s="20"/>
    </row>
    <row r="89" spans="1:6" x14ac:dyDescent="0.25">
      <c r="A89" s="9" t="s">
        <v>24</v>
      </c>
      <c r="B89" s="6" t="s">
        <v>10</v>
      </c>
      <c r="C89" s="6" t="s">
        <v>11</v>
      </c>
      <c r="D89" s="6" t="s">
        <v>12</v>
      </c>
      <c r="E89" s="6" t="s">
        <v>13</v>
      </c>
    </row>
    <row r="90" spans="1:6" x14ac:dyDescent="0.25">
      <c r="A90" s="2" t="s">
        <v>5</v>
      </c>
      <c r="B90" s="2" t="s">
        <v>59</v>
      </c>
      <c r="C90" s="2"/>
      <c r="D90" s="2" t="s">
        <v>199</v>
      </c>
      <c r="E90" s="2" t="s">
        <v>201</v>
      </c>
    </row>
    <row r="91" spans="1:6" x14ac:dyDescent="0.25">
      <c r="A91" s="2" t="s">
        <v>6</v>
      </c>
      <c r="B91" s="2" t="s">
        <v>198</v>
      </c>
      <c r="C91" s="2" t="s">
        <v>202</v>
      </c>
      <c r="D91" s="2" t="s">
        <v>200</v>
      </c>
      <c r="E91" s="2" t="s">
        <v>51</v>
      </c>
    </row>
    <row r="92" spans="1:6" x14ac:dyDescent="0.25">
      <c r="A92" s="2" t="s">
        <v>14</v>
      </c>
      <c r="B92" s="7" t="s">
        <v>130</v>
      </c>
      <c r="C92" s="7" t="s">
        <v>130</v>
      </c>
      <c r="D92" s="7" t="s">
        <v>132</v>
      </c>
      <c r="E92" s="7" t="s">
        <v>130</v>
      </c>
    </row>
    <row r="93" spans="1:6" x14ac:dyDescent="0.25">
      <c r="A93" s="5" t="s">
        <v>15</v>
      </c>
      <c r="B93" s="7">
        <v>3.03</v>
      </c>
      <c r="C93" s="7">
        <v>2.4</v>
      </c>
      <c r="D93" s="7">
        <v>1.1499999999999999</v>
      </c>
      <c r="E93" s="7">
        <v>3.51</v>
      </c>
    </row>
    <row r="94" spans="1:6" x14ac:dyDescent="0.25">
      <c r="A94" s="5" t="s">
        <v>16</v>
      </c>
      <c r="B94" s="7">
        <v>15</v>
      </c>
      <c r="C94" s="7">
        <v>7</v>
      </c>
      <c r="D94" s="7">
        <v>16</v>
      </c>
      <c r="E94" s="7">
        <v>21</v>
      </c>
      <c r="F94" s="8" t="s">
        <v>238</v>
      </c>
    </row>
    <row r="96" spans="1:6" x14ac:dyDescent="0.25">
      <c r="A96" s="9" t="s">
        <v>125</v>
      </c>
      <c r="B96" s="6">
        <v>338</v>
      </c>
      <c r="C96" s="18" t="str">
        <f>IF(ISBLANK(B96)," ",VLOOKUP(B96,LYC,2,FALSE)&amp;" "&amp;VLOOKUP(B96,LYC,3,FALSE)&amp;",  "&amp;VLOOKUP(B96,LYC,7,FALSE))</f>
        <v>COL DU BOIS DES DAMES,  ST GERMAIN DU BOIS</v>
      </c>
      <c r="D96" s="19"/>
      <c r="E96" s="20"/>
    </row>
    <row r="97" spans="1:6" x14ac:dyDescent="0.25">
      <c r="A97" s="9" t="s">
        <v>127</v>
      </c>
      <c r="B97" s="6" t="s">
        <v>10</v>
      </c>
      <c r="C97" s="6" t="s">
        <v>11</v>
      </c>
      <c r="D97" s="6" t="s">
        <v>12</v>
      </c>
      <c r="E97" s="6" t="s">
        <v>13</v>
      </c>
    </row>
    <row r="98" spans="1:6" x14ac:dyDescent="0.25">
      <c r="A98" s="2" t="s">
        <v>5</v>
      </c>
      <c r="B98" s="2" t="s">
        <v>203</v>
      </c>
      <c r="C98" s="2" t="s">
        <v>204</v>
      </c>
      <c r="D98" s="2" t="s">
        <v>206</v>
      </c>
      <c r="E98" s="2" t="s">
        <v>207</v>
      </c>
    </row>
    <row r="99" spans="1:6" x14ac:dyDescent="0.25">
      <c r="A99" s="2" t="s">
        <v>6</v>
      </c>
      <c r="B99" s="2" t="s">
        <v>172</v>
      </c>
      <c r="C99" s="2" t="s">
        <v>205</v>
      </c>
      <c r="D99" s="2" t="s">
        <v>65</v>
      </c>
      <c r="E99" s="2" t="s">
        <v>208</v>
      </c>
    </row>
    <row r="100" spans="1:6" x14ac:dyDescent="0.25">
      <c r="A100" s="2" t="s">
        <v>14</v>
      </c>
      <c r="B100" s="2" t="s">
        <v>210</v>
      </c>
      <c r="C100" s="2" t="s">
        <v>130</v>
      </c>
      <c r="D100" s="2" t="s">
        <v>130</v>
      </c>
      <c r="E100" s="2" t="s">
        <v>130</v>
      </c>
    </row>
    <row r="101" spans="1:6" x14ac:dyDescent="0.25">
      <c r="A101" s="5" t="s">
        <v>15</v>
      </c>
      <c r="B101" s="2" t="s">
        <v>210</v>
      </c>
      <c r="C101" s="7">
        <v>4.4400000000000004</v>
      </c>
      <c r="D101" s="7">
        <v>2.58</v>
      </c>
      <c r="E101" s="7">
        <v>2.96</v>
      </c>
    </row>
    <row r="102" spans="1:6" x14ac:dyDescent="0.25">
      <c r="A102" s="5" t="s">
        <v>16</v>
      </c>
      <c r="B102" s="2" t="s">
        <v>210</v>
      </c>
      <c r="C102" s="7">
        <v>29</v>
      </c>
      <c r="D102" s="7">
        <v>9</v>
      </c>
      <c r="E102" s="7">
        <v>14</v>
      </c>
      <c r="F102" s="8" t="s">
        <v>209</v>
      </c>
    </row>
  </sheetData>
  <mergeCells count="18">
    <mergeCell ref="C64:E64"/>
    <mergeCell ref="C72:E72"/>
    <mergeCell ref="C80:E80"/>
    <mergeCell ref="C88:E88"/>
    <mergeCell ref="C96:E96"/>
    <mergeCell ref="C40:E40"/>
    <mergeCell ref="C48:E48"/>
    <mergeCell ref="C56:E56"/>
    <mergeCell ref="B7:D7"/>
    <mergeCell ref="C8:E8"/>
    <mergeCell ref="C16:E16"/>
    <mergeCell ref="C24:E24"/>
    <mergeCell ref="C32:E32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workbookViewId="0">
      <selection activeCell="A2" sqref="A2:F25"/>
    </sheetView>
  </sheetViews>
  <sheetFormatPr baseColWidth="10" defaultRowHeight="15" x14ac:dyDescent="0.25"/>
  <cols>
    <col min="1" max="1" width="11.42578125" style="4"/>
    <col min="2" max="2" width="13.28515625" customWidth="1"/>
    <col min="3" max="3" width="13.85546875" customWidth="1"/>
    <col min="4" max="4" width="13" customWidth="1"/>
    <col min="5" max="5" width="13.7109375" customWidth="1"/>
  </cols>
  <sheetData>
    <row r="4" s="4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62"/>
  <sheetViews>
    <sheetView workbookViewId="0">
      <selection activeCell="F12" sqref="F12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304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50</v>
      </c>
      <c r="C7" s="21"/>
      <c r="D7" s="21"/>
    </row>
    <row r="8" spans="1:6" x14ac:dyDescent="0.25">
      <c r="A8" s="9" t="s">
        <v>18</v>
      </c>
      <c r="B8" s="6">
        <v>306</v>
      </c>
      <c r="C8" s="18" t="str">
        <f>IF(ISBLANK(B8)," ",VLOOKUP(B8,LYC,2,FALSE)&amp;" "&amp;VLOOKUP(B8,LYC,3,FALSE)&amp;",  "&amp;VLOOKUP(B8,LYC,7,FALSE))</f>
        <v>COL NOTRE DAME,  MACON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7</v>
      </c>
      <c r="C10" s="2" t="s">
        <v>211</v>
      </c>
      <c r="D10" s="2" t="s">
        <v>54</v>
      </c>
      <c r="E10" s="2" t="s">
        <v>17</v>
      </c>
    </row>
    <row r="11" spans="1:6" x14ac:dyDescent="0.25">
      <c r="A11" s="2" t="s">
        <v>6</v>
      </c>
      <c r="B11" s="2" t="s">
        <v>40</v>
      </c>
      <c r="C11" s="2" t="s">
        <v>81</v>
      </c>
      <c r="D11" s="2" t="s">
        <v>57</v>
      </c>
      <c r="E11" s="2" t="s">
        <v>29</v>
      </c>
    </row>
    <row r="12" spans="1:6" x14ac:dyDescent="0.25">
      <c r="A12" s="2" t="s">
        <v>14</v>
      </c>
      <c r="B12" s="2" t="s">
        <v>130</v>
      </c>
      <c r="C12" s="2" t="s">
        <v>131</v>
      </c>
      <c r="D12" s="2" t="s">
        <v>131</v>
      </c>
      <c r="E12" s="2" t="s">
        <v>131</v>
      </c>
    </row>
    <row r="13" spans="1:6" x14ac:dyDescent="0.25">
      <c r="A13" s="5" t="s">
        <v>15</v>
      </c>
      <c r="B13" s="7">
        <v>4.58</v>
      </c>
      <c r="C13" s="7">
        <v>9.74</v>
      </c>
      <c r="D13" s="7">
        <v>8.91</v>
      </c>
      <c r="E13" s="7">
        <v>10.02</v>
      </c>
    </row>
    <row r="14" spans="1:6" x14ac:dyDescent="0.25">
      <c r="A14" s="5" t="s">
        <v>16</v>
      </c>
      <c r="B14" s="7">
        <v>30</v>
      </c>
      <c r="C14" s="7">
        <v>27</v>
      </c>
      <c r="D14" s="7">
        <v>20</v>
      </c>
      <c r="E14" s="7">
        <v>20</v>
      </c>
      <c r="F14" s="8" t="s">
        <v>52</v>
      </c>
    </row>
    <row r="16" spans="1:6" x14ac:dyDescent="0.25">
      <c r="A16" s="9" t="s">
        <v>20</v>
      </c>
      <c r="B16" s="6"/>
      <c r="C16" s="18" t="str">
        <f>IF(ISBLANK(B16)," ",VLOOKUP(B16,LYC,2,FALSE)&amp;" "&amp;VLOOKUP(B16,LYC,3,FALSE)&amp;",  "&amp;VLOOKUP(B16,LYC,7,FALSE))</f>
        <v xml:space="preserve"> 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212</v>
      </c>
      <c r="C18" s="2" t="s">
        <v>213</v>
      </c>
      <c r="D18" s="2" t="s">
        <v>214</v>
      </c>
      <c r="E18" s="2" t="s">
        <v>214</v>
      </c>
    </row>
    <row r="19" spans="1:6" x14ac:dyDescent="0.25">
      <c r="A19" s="2" t="s">
        <v>6</v>
      </c>
      <c r="B19" s="2" t="s">
        <v>51</v>
      </c>
      <c r="C19" s="2" t="s">
        <v>64</v>
      </c>
      <c r="D19" s="2" t="s">
        <v>72</v>
      </c>
      <c r="E19" s="2" t="s">
        <v>57</v>
      </c>
    </row>
    <row r="20" spans="1:6" x14ac:dyDescent="0.25">
      <c r="A20" s="2" t="s">
        <v>14</v>
      </c>
      <c r="B20" s="2" t="s">
        <v>132</v>
      </c>
      <c r="C20" s="2" t="s">
        <v>132</v>
      </c>
      <c r="D20" s="2" t="s">
        <v>130</v>
      </c>
      <c r="E20" s="2" t="s">
        <v>9</v>
      </c>
    </row>
    <row r="21" spans="1:6" x14ac:dyDescent="0.25">
      <c r="A21" s="5" t="s">
        <v>15</v>
      </c>
      <c r="B21" s="7">
        <v>1.62</v>
      </c>
      <c r="C21" s="7">
        <v>1.42</v>
      </c>
      <c r="D21" s="7">
        <v>4.01</v>
      </c>
      <c r="E21" s="7">
        <v>3.86</v>
      </c>
    </row>
    <row r="22" spans="1:6" x14ac:dyDescent="0.25">
      <c r="A22" s="5" t="s">
        <v>16</v>
      </c>
      <c r="B22" s="7">
        <v>30</v>
      </c>
      <c r="C22" s="7">
        <v>21</v>
      </c>
      <c r="D22" s="7">
        <v>22</v>
      </c>
      <c r="E22" s="7">
        <v>21</v>
      </c>
      <c r="F22" s="10" t="s">
        <v>215</v>
      </c>
    </row>
    <row r="24" spans="1:6" x14ac:dyDescent="0.25">
      <c r="A24" s="9" t="s">
        <v>30</v>
      </c>
      <c r="B24" s="6">
        <v>348</v>
      </c>
      <c r="C24" s="18" t="str">
        <f>IF(ISBLANK(B24)," ",VLOOKUP(B24,LYC,2,FALSE)&amp;" "&amp;VLOOKUP(B24,LYC,3,FALSE)&amp;",  "&amp;VLOOKUP(B24,LYC,7,FALSE))</f>
        <v>COL NICOLAS COPERNIC,  ST VALLIER</v>
      </c>
      <c r="D24" s="19"/>
      <c r="E24" s="20"/>
    </row>
    <row r="25" spans="1:6" x14ac:dyDescent="0.25">
      <c r="A25" s="9" t="s">
        <v>24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216</v>
      </c>
      <c r="C26" s="2" t="s">
        <v>217</v>
      </c>
      <c r="D26" s="2" t="s">
        <v>218</v>
      </c>
      <c r="E26" s="2" t="s">
        <v>219</v>
      </c>
    </row>
    <row r="27" spans="1:6" x14ac:dyDescent="0.25">
      <c r="A27" s="2" t="s">
        <v>6</v>
      </c>
      <c r="B27" s="2" t="s">
        <v>157</v>
      </c>
      <c r="C27" s="2" t="s">
        <v>221</v>
      </c>
      <c r="D27" s="2" t="s">
        <v>135</v>
      </c>
      <c r="E27" s="2" t="s">
        <v>56</v>
      </c>
    </row>
    <row r="28" spans="1:6" x14ac:dyDescent="0.25">
      <c r="A28" s="2" t="s">
        <v>14</v>
      </c>
      <c r="B28" s="2" t="s">
        <v>132</v>
      </c>
      <c r="C28" s="2" t="s">
        <v>132</v>
      </c>
      <c r="D28" s="2" t="s">
        <v>9</v>
      </c>
      <c r="E28" s="2" t="s">
        <v>9</v>
      </c>
    </row>
    <row r="29" spans="1:6" x14ac:dyDescent="0.25">
      <c r="A29" s="5" t="s">
        <v>15</v>
      </c>
      <c r="B29" s="7">
        <v>1.46</v>
      </c>
      <c r="C29" s="7">
        <v>1.5</v>
      </c>
      <c r="D29" s="7">
        <v>3.72</v>
      </c>
      <c r="E29" s="7">
        <v>4.04</v>
      </c>
    </row>
    <row r="30" spans="1:6" x14ac:dyDescent="0.25">
      <c r="A30" s="5" t="s">
        <v>16</v>
      </c>
      <c r="B30" s="7">
        <v>21</v>
      </c>
      <c r="C30" s="7">
        <v>25</v>
      </c>
      <c r="D30" s="7">
        <v>19</v>
      </c>
      <c r="E30" s="7">
        <v>24</v>
      </c>
      <c r="F30" s="8" t="s">
        <v>220</v>
      </c>
    </row>
    <row r="32" spans="1:6" x14ac:dyDescent="0.25">
      <c r="A32" s="9" t="s">
        <v>31</v>
      </c>
      <c r="B32" s="6">
        <v>250</v>
      </c>
      <c r="C32" s="18" t="str">
        <f>IF(ISBLANK(B32)," ",VLOOKUP(B32,LYC,2,FALSE)&amp;" "&amp;VLOOKUP(B32,LYC,3,FALSE)&amp;",  "&amp;VLOOKUP(B32,LYC,7,FALSE))</f>
        <v>COL JEAN MERMOZ,  CHAUFFAILLES</v>
      </c>
      <c r="D32" s="19"/>
      <c r="E32" s="20"/>
    </row>
    <row r="33" spans="1:6" x14ac:dyDescent="0.25">
      <c r="A33" s="9" t="s">
        <v>19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6" x14ac:dyDescent="0.25">
      <c r="A34" s="2" t="s">
        <v>5</v>
      </c>
      <c r="B34" s="2" t="s">
        <v>216</v>
      </c>
      <c r="C34" s="2"/>
      <c r="D34" s="2"/>
      <c r="E34" s="2" t="s">
        <v>219</v>
      </c>
    </row>
    <row r="35" spans="1:6" x14ac:dyDescent="0.25">
      <c r="A35" s="2" t="s">
        <v>6</v>
      </c>
      <c r="B35" s="2" t="s">
        <v>157</v>
      </c>
      <c r="C35" s="2"/>
      <c r="D35" s="2"/>
      <c r="E35" s="2" t="s">
        <v>56</v>
      </c>
    </row>
    <row r="36" spans="1:6" x14ac:dyDescent="0.25">
      <c r="A36" s="2" t="s">
        <v>14</v>
      </c>
      <c r="B36" s="2"/>
      <c r="C36" s="2"/>
      <c r="D36" s="2"/>
      <c r="E36" s="2"/>
    </row>
    <row r="37" spans="1:6" x14ac:dyDescent="0.25">
      <c r="A37" s="5" t="s">
        <v>15</v>
      </c>
      <c r="B37" s="7" t="s">
        <v>247</v>
      </c>
      <c r="C37" s="7"/>
      <c r="D37" s="7"/>
      <c r="E37" s="7" t="s">
        <v>95</v>
      </c>
    </row>
    <row r="38" spans="1:6" x14ac:dyDescent="0.25">
      <c r="A38" s="5" t="s">
        <v>16</v>
      </c>
      <c r="B38" s="7">
        <v>20</v>
      </c>
      <c r="C38" s="7"/>
      <c r="D38" s="7"/>
      <c r="E38" s="7">
        <v>28</v>
      </c>
      <c r="F38" s="10" t="s">
        <v>66</v>
      </c>
    </row>
    <row r="40" spans="1:6" x14ac:dyDescent="0.25">
      <c r="A40" s="9" t="s">
        <v>38</v>
      </c>
      <c r="B40" s="6">
        <v>304</v>
      </c>
      <c r="C40" s="18" t="str">
        <f>IF(ISBLANK(B40)," ",VLOOKUP(B40,LYC,2,FALSE)&amp;" "&amp;VLOOKUP(B40,LYC,3,FALSE)&amp;",  "&amp;VLOOKUP(B40,LYC,7,FALSE))</f>
        <v>COL ST EXUPERY,  MACON</v>
      </c>
      <c r="D40" s="19"/>
      <c r="E40" s="20"/>
    </row>
    <row r="41" spans="1:6" x14ac:dyDescent="0.25">
      <c r="A41" s="9" t="s">
        <v>19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6" x14ac:dyDescent="0.25">
      <c r="A42" s="2" t="s">
        <v>5</v>
      </c>
      <c r="B42" s="2" t="s">
        <v>101</v>
      </c>
      <c r="C42" s="2" t="s">
        <v>21</v>
      </c>
      <c r="D42" s="2" t="s">
        <v>68</v>
      </c>
      <c r="E42" s="2" t="s">
        <v>85</v>
      </c>
    </row>
    <row r="43" spans="1:6" x14ac:dyDescent="0.25">
      <c r="A43" s="2" t="s">
        <v>6</v>
      </c>
      <c r="B43" s="2" t="s">
        <v>102</v>
      </c>
      <c r="C43" s="2" t="s">
        <v>22</v>
      </c>
      <c r="D43" s="2" t="s">
        <v>69</v>
      </c>
      <c r="E43" s="2" t="s">
        <v>86</v>
      </c>
    </row>
    <row r="44" spans="1:6" x14ac:dyDescent="0.25">
      <c r="A44" s="2" t="s">
        <v>14</v>
      </c>
      <c r="B44" s="2" t="s">
        <v>130</v>
      </c>
      <c r="C44" s="2" t="s">
        <v>131</v>
      </c>
      <c r="D44" s="2" t="s">
        <v>130</v>
      </c>
      <c r="E44" s="2" t="s">
        <v>130</v>
      </c>
    </row>
    <row r="45" spans="1:6" x14ac:dyDescent="0.25">
      <c r="A45" s="5" t="s">
        <v>15</v>
      </c>
      <c r="B45" s="7">
        <v>4.5</v>
      </c>
      <c r="C45" s="7">
        <v>10.19</v>
      </c>
      <c r="D45" s="7">
        <v>3.37</v>
      </c>
      <c r="E45" s="7">
        <v>4.12</v>
      </c>
    </row>
    <row r="46" spans="1:6" x14ac:dyDescent="0.25">
      <c r="A46" s="5" t="s">
        <v>16</v>
      </c>
      <c r="B46" s="7">
        <v>21</v>
      </c>
      <c r="C46" s="7">
        <v>21</v>
      </c>
      <c r="D46" s="7">
        <v>14</v>
      </c>
      <c r="E46" s="7">
        <v>24</v>
      </c>
      <c r="F46" s="8" t="s">
        <v>228</v>
      </c>
    </row>
    <row r="48" spans="1:6" x14ac:dyDescent="0.25">
      <c r="A48" s="9" t="s">
        <v>43</v>
      </c>
      <c r="B48" s="6">
        <v>306</v>
      </c>
      <c r="C48" s="18" t="str">
        <f>IF(ISBLANK(B48)," ",VLOOKUP(B48,LYC,2,FALSE)&amp;" "&amp;VLOOKUP(B48,LYC,3,FALSE)&amp;",  "&amp;VLOOKUP(B48,LYC,7,FALSE))</f>
        <v>COL NOTRE DAME,  MACON</v>
      </c>
      <c r="D48" s="19"/>
      <c r="E48" s="20"/>
    </row>
    <row r="49" spans="1:6" x14ac:dyDescent="0.25">
      <c r="A49" s="9" t="s">
        <v>24</v>
      </c>
      <c r="B49" s="6" t="s">
        <v>10</v>
      </c>
      <c r="C49" s="6" t="s">
        <v>11</v>
      </c>
      <c r="D49" s="6" t="s">
        <v>12</v>
      </c>
      <c r="E49" s="6" t="s">
        <v>13</v>
      </c>
    </row>
    <row r="50" spans="1:6" x14ac:dyDescent="0.25">
      <c r="A50" s="2" t="s">
        <v>5</v>
      </c>
      <c r="B50" s="2" t="s">
        <v>229</v>
      </c>
      <c r="C50" s="2" t="s">
        <v>27</v>
      </c>
      <c r="D50" s="2" t="s">
        <v>53</v>
      </c>
      <c r="E50" s="2" t="s">
        <v>55</v>
      </c>
    </row>
    <row r="51" spans="1:6" x14ac:dyDescent="0.25">
      <c r="A51" s="2" t="s">
        <v>6</v>
      </c>
      <c r="B51" s="2" t="s">
        <v>41</v>
      </c>
      <c r="C51" s="2" t="s">
        <v>28</v>
      </c>
      <c r="D51" s="2" t="s">
        <v>56</v>
      </c>
      <c r="E51" s="2" t="s">
        <v>58</v>
      </c>
    </row>
    <row r="52" spans="1:6" x14ac:dyDescent="0.25">
      <c r="A52" s="2" t="s">
        <v>14</v>
      </c>
      <c r="B52" s="2" t="s">
        <v>130</v>
      </c>
      <c r="C52" s="2" t="s">
        <v>131</v>
      </c>
      <c r="D52" s="2" t="s">
        <v>131</v>
      </c>
      <c r="E52" s="2" t="s">
        <v>131</v>
      </c>
    </row>
    <row r="53" spans="1:6" x14ac:dyDescent="0.25">
      <c r="A53" s="5" t="s">
        <v>15</v>
      </c>
      <c r="B53" s="7">
        <v>3.13</v>
      </c>
      <c r="C53" s="7">
        <v>9.48</v>
      </c>
      <c r="D53" s="7">
        <v>8.02</v>
      </c>
      <c r="E53" s="7">
        <v>8.7799999999999994</v>
      </c>
    </row>
    <row r="54" spans="1:6" x14ac:dyDescent="0.25">
      <c r="A54" s="5" t="s">
        <v>16</v>
      </c>
      <c r="B54" s="7">
        <v>12</v>
      </c>
      <c r="C54" s="7">
        <v>17</v>
      </c>
      <c r="D54" s="7">
        <v>15</v>
      </c>
      <c r="E54" s="7">
        <v>19</v>
      </c>
      <c r="F54" s="8" t="s">
        <v>230</v>
      </c>
    </row>
    <row r="56" spans="1:6" x14ac:dyDescent="0.25">
      <c r="A56" s="9" t="s">
        <v>49</v>
      </c>
      <c r="B56" s="6"/>
      <c r="C56" s="18" t="str">
        <f>IF(ISBLANK(B56)," ",VLOOKUP(B56,LYC,2,FALSE)&amp;" "&amp;VLOOKUP(B56,LYC,3,FALSE)&amp;",  "&amp;VLOOKUP(B56,LYC,7,FALSE))</f>
        <v xml:space="preserve"> </v>
      </c>
      <c r="D56" s="19"/>
      <c r="E56" s="20"/>
    </row>
    <row r="57" spans="1:6" x14ac:dyDescent="0.25">
      <c r="A57" s="9" t="s">
        <v>24</v>
      </c>
      <c r="B57" s="6" t="s">
        <v>10</v>
      </c>
      <c r="C57" s="6" t="s">
        <v>11</v>
      </c>
      <c r="D57" s="6" t="s">
        <v>12</v>
      </c>
      <c r="E57" s="6" t="s">
        <v>13</v>
      </c>
    </row>
    <row r="58" spans="1:6" x14ac:dyDescent="0.25">
      <c r="A58" s="2" t="s">
        <v>5</v>
      </c>
      <c r="B58" s="2" t="s">
        <v>231</v>
      </c>
      <c r="C58" s="2" t="s">
        <v>233</v>
      </c>
      <c r="D58" s="2" t="s">
        <v>235</v>
      </c>
      <c r="E58" s="2" t="s">
        <v>237</v>
      </c>
    </row>
    <row r="59" spans="1:6" x14ac:dyDescent="0.25">
      <c r="A59" s="2" t="s">
        <v>6</v>
      </c>
      <c r="B59" s="2" t="s">
        <v>232</v>
      </c>
      <c r="C59" s="2" t="s">
        <v>234</v>
      </c>
      <c r="D59" s="2" t="s">
        <v>236</v>
      </c>
      <c r="E59" s="2" t="s">
        <v>87</v>
      </c>
    </row>
    <row r="60" spans="1:6" x14ac:dyDescent="0.25">
      <c r="A60" s="2" t="s">
        <v>14</v>
      </c>
      <c r="B60" s="2" t="s">
        <v>130</v>
      </c>
      <c r="C60" s="2" t="s">
        <v>130</v>
      </c>
      <c r="D60" s="2" t="s">
        <v>130</v>
      </c>
      <c r="E60" s="2" t="s">
        <v>130</v>
      </c>
    </row>
    <row r="61" spans="1:6" x14ac:dyDescent="0.25">
      <c r="A61" s="5" t="s">
        <v>15</v>
      </c>
      <c r="B61" s="7">
        <v>3.88</v>
      </c>
      <c r="C61" s="7">
        <v>2.74</v>
      </c>
      <c r="D61" s="7">
        <v>4.09</v>
      </c>
      <c r="E61" s="7">
        <v>3.66</v>
      </c>
    </row>
    <row r="62" spans="1:6" x14ac:dyDescent="0.25">
      <c r="A62" s="5" t="s">
        <v>16</v>
      </c>
      <c r="B62" s="7">
        <v>21</v>
      </c>
      <c r="C62" s="7">
        <v>4</v>
      </c>
      <c r="D62" s="7">
        <v>16</v>
      </c>
      <c r="E62" s="7">
        <v>18</v>
      </c>
      <c r="F62" s="10" t="s">
        <v>238</v>
      </c>
    </row>
  </sheetData>
  <mergeCells count="13">
    <mergeCell ref="C56:E56"/>
    <mergeCell ref="C8:E8"/>
    <mergeCell ref="C16:E16"/>
    <mergeCell ref="C24:E24"/>
    <mergeCell ref="C32:E32"/>
    <mergeCell ref="C40:E40"/>
    <mergeCell ref="C48:E48"/>
    <mergeCell ref="B7:D7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86"/>
  <sheetViews>
    <sheetView workbookViewId="0">
      <selection activeCell="H16" sqref="H16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70</v>
      </c>
      <c r="C7" s="21"/>
      <c r="D7" s="21"/>
    </row>
    <row r="8" spans="1:6" x14ac:dyDescent="0.25">
      <c r="A8" s="9" t="s">
        <v>18</v>
      </c>
      <c r="B8" s="6">
        <v>304</v>
      </c>
      <c r="C8" s="18" t="str">
        <f>IF(ISBLANK(B8)," ",VLOOKUP(B8,LYC,2,FALSE)&amp;" "&amp;VLOOKUP(B8,LYC,3,FALSE)&amp;",  "&amp;VLOOKUP(B8,LYC,7,FALSE))</f>
        <v>COL ST EXUPERY,  MACON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156</v>
      </c>
      <c r="C10" s="2" t="s">
        <v>177</v>
      </c>
      <c r="D10" s="2" t="s">
        <v>154</v>
      </c>
      <c r="E10" s="2" t="s">
        <v>196</v>
      </c>
    </row>
    <row r="11" spans="1:6" x14ac:dyDescent="0.25">
      <c r="A11" s="2" t="s">
        <v>6</v>
      </c>
      <c r="B11" s="2" t="s">
        <v>160</v>
      </c>
      <c r="C11" s="2" t="s">
        <v>178</v>
      </c>
      <c r="D11" s="2" t="s">
        <v>158</v>
      </c>
      <c r="E11" s="2" t="s">
        <v>197</v>
      </c>
    </row>
    <row r="12" spans="1:6" x14ac:dyDescent="0.25">
      <c r="A12" s="2" t="s">
        <v>14</v>
      </c>
      <c r="B12" s="2" t="s">
        <v>239</v>
      </c>
      <c r="C12" s="2" t="s">
        <v>239</v>
      </c>
      <c r="D12" s="2" t="s">
        <v>239</v>
      </c>
      <c r="E12" s="2" t="s">
        <v>239</v>
      </c>
    </row>
    <row r="13" spans="1:6" x14ac:dyDescent="0.25">
      <c r="A13" s="5" t="s">
        <v>15</v>
      </c>
      <c r="B13" s="7" t="s">
        <v>77</v>
      </c>
      <c r="C13" s="7" t="s">
        <v>76</v>
      </c>
      <c r="D13" s="7" t="s">
        <v>76</v>
      </c>
      <c r="E13" s="7" t="s">
        <v>89</v>
      </c>
    </row>
    <row r="14" spans="1:6" x14ac:dyDescent="0.25">
      <c r="A14" s="5" t="s">
        <v>16</v>
      </c>
      <c r="B14" s="7">
        <v>36</v>
      </c>
      <c r="C14" s="7">
        <v>31</v>
      </c>
      <c r="D14" s="7">
        <v>25</v>
      </c>
      <c r="E14" s="7">
        <v>22</v>
      </c>
      <c r="F14" s="8" t="s">
        <v>240</v>
      </c>
    </row>
    <row r="16" spans="1:6" x14ac:dyDescent="0.25">
      <c r="A16" s="9" t="s">
        <v>20</v>
      </c>
      <c r="B16" s="6">
        <v>306</v>
      </c>
      <c r="C16" s="18" t="str">
        <f>IF(ISBLANK(B16)," ",VLOOKUP(B16,LYC,2,FALSE)&amp;" "&amp;VLOOKUP(B16,LYC,3,FALSE)&amp;",  "&amp;VLOOKUP(B16,LYC,7,FALSE))</f>
        <v>COL NOTRE DAME,  MACON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241</v>
      </c>
      <c r="C18" s="2" t="s">
        <v>71</v>
      </c>
      <c r="D18" s="2" t="s">
        <v>141</v>
      </c>
      <c r="E18" s="2" t="s">
        <v>243</v>
      </c>
    </row>
    <row r="19" spans="1:6" x14ac:dyDescent="0.25">
      <c r="A19" s="2" t="s">
        <v>6</v>
      </c>
      <c r="B19" s="2" t="s">
        <v>242</v>
      </c>
      <c r="C19" s="2" t="s">
        <v>73</v>
      </c>
      <c r="D19" s="2" t="s">
        <v>143</v>
      </c>
      <c r="E19" s="2" t="s">
        <v>244</v>
      </c>
    </row>
    <row r="20" spans="1:6" x14ac:dyDescent="0.25">
      <c r="A20" s="2" t="s">
        <v>14</v>
      </c>
      <c r="B20" s="2" t="s">
        <v>239</v>
      </c>
      <c r="C20" s="2" t="s">
        <v>239</v>
      </c>
      <c r="D20" s="2" t="s">
        <v>239</v>
      </c>
      <c r="E20" s="2" t="s">
        <v>239</v>
      </c>
    </row>
    <row r="21" spans="1:6" x14ac:dyDescent="0.25">
      <c r="A21" s="5" t="s">
        <v>15</v>
      </c>
      <c r="B21" s="2" t="s">
        <v>76</v>
      </c>
      <c r="C21" s="2" t="s">
        <v>94</v>
      </c>
      <c r="D21" s="2" t="s">
        <v>95</v>
      </c>
      <c r="E21" s="2" t="s">
        <v>80</v>
      </c>
    </row>
    <row r="22" spans="1:6" x14ac:dyDescent="0.25">
      <c r="A22" s="5" t="s">
        <v>16</v>
      </c>
      <c r="B22" s="7">
        <v>31</v>
      </c>
      <c r="C22" s="7">
        <v>37</v>
      </c>
      <c r="D22" s="7">
        <v>29</v>
      </c>
      <c r="E22" s="7">
        <v>16</v>
      </c>
      <c r="F22" s="8" t="s">
        <v>133</v>
      </c>
    </row>
    <row r="24" spans="1:6" x14ac:dyDescent="0.25">
      <c r="A24" s="9" t="s">
        <v>30</v>
      </c>
      <c r="B24" s="6">
        <v>348</v>
      </c>
      <c r="C24" s="18" t="str">
        <f>IF(ISBLANK(B24)," ",VLOOKUP(B24,LYC,2,FALSE)&amp;" "&amp;VLOOKUP(B24,LYC,3,FALSE)&amp;",  "&amp;VLOOKUP(B24,LYC,7,FALSE))</f>
        <v>COL NICOLAS COPERNIC,  ST VALLIER</v>
      </c>
      <c r="D24" s="19"/>
      <c r="E24" s="20"/>
    </row>
    <row r="25" spans="1:6" x14ac:dyDescent="0.25">
      <c r="A25" s="9" t="s">
        <v>19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129</v>
      </c>
      <c r="C26" s="2" t="s">
        <v>39</v>
      </c>
      <c r="D26" s="2" t="s">
        <v>136</v>
      </c>
      <c r="E26" s="2" t="s">
        <v>245</v>
      </c>
    </row>
    <row r="27" spans="1:6" x14ac:dyDescent="0.25">
      <c r="A27" s="2" t="s">
        <v>6</v>
      </c>
      <c r="B27" s="2" t="s">
        <v>134</v>
      </c>
      <c r="C27" s="2" t="s">
        <v>40</v>
      </c>
      <c r="D27" s="2" t="s">
        <v>137</v>
      </c>
      <c r="E27" s="2" t="s">
        <v>246</v>
      </c>
    </row>
    <row r="28" spans="1:6" x14ac:dyDescent="0.25">
      <c r="A28" s="2" t="s">
        <v>14</v>
      </c>
      <c r="B28" s="2" t="s">
        <v>239</v>
      </c>
      <c r="C28" s="2" t="s">
        <v>239</v>
      </c>
      <c r="D28" s="2" t="s">
        <v>239</v>
      </c>
      <c r="E28" s="2" t="s">
        <v>239</v>
      </c>
    </row>
    <row r="29" spans="1:6" x14ac:dyDescent="0.25">
      <c r="A29" s="5" t="s">
        <v>15</v>
      </c>
      <c r="B29" s="7" t="s">
        <v>90</v>
      </c>
      <c r="C29" s="7" t="s">
        <v>96</v>
      </c>
      <c r="D29" s="7" t="s">
        <v>247</v>
      </c>
      <c r="E29" s="7" t="s">
        <v>84</v>
      </c>
    </row>
    <row r="30" spans="1:6" x14ac:dyDescent="0.25">
      <c r="A30" s="5" t="s">
        <v>16</v>
      </c>
      <c r="B30" s="7">
        <v>25</v>
      </c>
      <c r="C30" s="7">
        <v>34</v>
      </c>
      <c r="D30" s="7">
        <v>32</v>
      </c>
      <c r="E30" s="7">
        <v>14</v>
      </c>
      <c r="F30" s="8" t="s">
        <v>78</v>
      </c>
    </row>
    <row r="32" spans="1:6" x14ac:dyDescent="0.25">
      <c r="A32" s="9" t="s">
        <v>31</v>
      </c>
      <c r="B32" s="6">
        <v>250</v>
      </c>
      <c r="C32" s="18" t="str">
        <f>IF(ISBLANK(B32)," ",VLOOKUP(B32,LYC,2,FALSE)&amp;" "&amp;VLOOKUP(B32,LYC,3,FALSE)&amp;",  "&amp;VLOOKUP(B32,LYC,7,FALSE))</f>
        <v>COL JEAN MERMOZ,  CHAUFFAILLES</v>
      </c>
      <c r="D32" s="19"/>
      <c r="E32" s="20"/>
    </row>
    <row r="33" spans="1:6" x14ac:dyDescent="0.25">
      <c r="A33" s="9" t="s">
        <v>19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6" x14ac:dyDescent="0.25">
      <c r="A34" s="2" t="s">
        <v>5</v>
      </c>
      <c r="B34" s="2" t="s">
        <v>161</v>
      </c>
      <c r="C34" s="2" t="s">
        <v>162</v>
      </c>
      <c r="D34" s="2" t="s">
        <v>250</v>
      </c>
      <c r="E34" s="2" t="s">
        <v>251</v>
      </c>
    </row>
    <row r="35" spans="1:6" x14ac:dyDescent="0.25">
      <c r="A35" s="2" t="s">
        <v>6</v>
      </c>
      <c r="B35" s="2" t="s">
        <v>165</v>
      </c>
      <c r="C35" s="2" t="s">
        <v>166</v>
      </c>
      <c r="D35" s="2" t="s">
        <v>248</v>
      </c>
      <c r="E35" s="2" t="s">
        <v>249</v>
      </c>
    </row>
    <row r="36" spans="1:6" x14ac:dyDescent="0.25">
      <c r="A36" s="2" t="s">
        <v>14</v>
      </c>
      <c r="B36" s="2" t="s">
        <v>239</v>
      </c>
      <c r="C36" s="2" t="s">
        <v>239</v>
      </c>
      <c r="D36" s="2" t="s">
        <v>239</v>
      </c>
      <c r="E36" s="2" t="s">
        <v>239</v>
      </c>
    </row>
    <row r="37" spans="1:6" x14ac:dyDescent="0.25">
      <c r="A37" s="5" t="s">
        <v>15</v>
      </c>
      <c r="B37" s="7" t="s">
        <v>77</v>
      </c>
      <c r="C37" s="7" t="s">
        <v>252</v>
      </c>
      <c r="D37" s="7" t="s">
        <v>80</v>
      </c>
      <c r="E37" s="7" t="s">
        <v>75</v>
      </c>
    </row>
    <row r="38" spans="1:6" x14ac:dyDescent="0.25">
      <c r="A38" s="5" t="s">
        <v>16</v>
      </c>
      <c r="B38" s="7">
        <v>30</v>
      </c>
      <c r="C38" s="7">
        <v>19</v>
      </c>
      <c r="D38" s="7">
        <v>18</v>
      </c>
      <c r="E38" s="7">
        <v>22</v>
      </c>
      <c r="F38" s="10" t="s">
        <v>253</v>
      </c>
    </row>
    <row r="40" spans="1:6" x14ac:dyDescent="0.25">
      <c r="A40" s="9" t="s">
        <v>38</v>
      </c>
      <c r="B40" s="6">
        <v>326</v>
      </c>
      <c r="C40" s="18" t="str">
        <f>IF(ISBLANK(B40)," ",VLOOKUP(B40,LYC,2,FALSE)&amp;" "&amp;VLOOKUP(B40,LYC,3,FALSE)&amp;",  "&amp;VLOOKUP(B40,LYC,7,FALSE))</f>
        <v>COL RENE CASSIN,  PARAY LE MONIAL CEDEX</v>
      </c>
      <c r="D40" s="19"/>
      <c r="E40" s="20"/>
    </row>
    <row r="41" spans="1:6" x14ac:dyDescent="0.25">
      <c r="A41" s="9" t="s">
        <v>19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6" x14ac:dyDescent="0.25">
      <c r="A42" s="2" t="s">
        <v>5</v>
      </c>
      <c r="B42" s="2"/>
      <c r="C42" s="2" t="s">
        <v>199</v>
      </c>
      <c r="D42" s="2" t="s">
        <v>147</v>
      </c>
      <c r="E42" s="2" t="s">
        <v>148</v>
      </c>
    </row>
    <row r="43" spans="1:6" x14ac:dyDescent="0.25">
      <c r="A43" s="2" t="s">
        <v>6</v>
      </c>
      <c r="B43" s="2" t="s">
        <v>202</v>
      </c>
      <c r="C43" s="2" t="s">
        <v>200</v>
      </c>
      <c r="D43" s="2" t="s">
        <v>150</v>
      </c>
      <c r="E43" s="2" t="s">
        <v>151</v>
      </c>
    </row>
    <row r="44" spans="1:6" x14ac:dyDescent="0.25">
      <c r="A44" s="2" t="s">
        <v>14</v>
      </c>
      <c r="B44" s="2" t="s">
        <v>239</v>
      </c>
      <c r="C44" s="2" t="s">
        <v>239</v>
      </c>
      <c r="D44" s="2" t="s">
        <v>239</v>
      </c>
      <c r="E44" s="2" t="s">
        <v>239</v>
      </c>
    </row>
    <row r="45" spans="1:6" x14ac:dyDescent="0.25">
      <c r="A45" s="5" t="s">
        <v>15</v>
      </c>
      <c r="B45" s="7" t="s">
        <v>84</v>
      </c>
      <c r="C45" s="7" t="s">
        <v>95</v>
      </c>
      <c r="D45" s="7" t="s">
        <v>79</v>
      </c>
      <c r="E45" s="7" t="s">
        <v>93</v>
      </c>
    </row>
    <row r="46" spans="1:6" x14ac:dyDescent="0.25">
      <c r="A46" s="5" t="s">
        <v>16</v>
      </c>
      <c r="B46" s="7">
        <v>15</v>
      </c>
      <c r="C46" s="7">
        <v>29</v>
      </c>
      <c r="D46" s="7">
        <v>24</v>
      </c>
      <c r="E46" s="7">
        <v>20</v>
      </c>
      <c r="F46" s="8" t="s">
        <v>83</v>
      </c>
    </row>
    <row r="48" spans="1:6" x14ac:dyDescent="0.25">
      <c r="A48" s="9" t="s">
        <v>43</v>
      </c>
      <c r="B48" s="6">
        <v>275</v>
      </c>
      <c r="C48" s="18" t="str">
        <f>IF(ISBLANK(B48)," ",VLOOKUP(B48,LYC,2,FALSE)&amp;" "&amp;VLOOKUP(B48,LYC,3,FALSE)&amp;",  "&amp;VLOOKUP(B48,LYC,7,FALSE))</f>
        <v>COL JULES FERRY,  GENELARD</v>
      </c>
      <c r="D48" s="19"/>
      <c r="E48" s="20"/>
    </row>
    <row r="49" spans="1:6" x14ac:dyDescent="0.25">
      <c r="A49" s="9" t="s">
        <v>19</v>
      </c>
      <c r="B49" s="6" t="s">
        <v>10</v>
      </c>
      <c r="C49" s="6" t="s">
        <v>11</v>
      </c>
      <c r="D49" s="6" t="s">
        <v>12</v>
      </c>
      <c r="E49" s="6" t="s">
        <v>13</v>
      </c>
    </row>
    <row r="50" spans="1:6" x14ac:dyDescent="0.25">
      <c r="A50" s="2" t="s">
        <v>5</v>
      </c>
      <c r="B50" s="2" t="s">
        <v>171</v>
      </c>
      <c r="C50" s="2" t="s">
        <v>254</v>
      </c>
      <c r="D50" s="2" t="s">
        <v>170</v>
      </c>
      <c r="E50" s="2" t="s">
        <v>256</v>
      </c>
    </row>
    <row r="51" spans="1:6" x14ac:dyDescent="0.25">
      <c r="A51" s="2" t="s">
        <v>6</v>
      </c>
      <c r="B51" s="2" t="s">
        <v>174</v>
      </c>
      <c r="C51" s="2" t="s">
        <v>255</v>
      </c>
      <c r="D51" s="2" t="s">
        <v>173</v>
      </c>
      <c r="E51" s="2" t="s">
        <v>257</v>
      </c>
    </row>
    <row r="52" spans="1:6" x14ac:dyDescent="0.25">
      <c r="A52" s="2" t="s">
        <v>14</v>
      </c>
      <c r="B52" s="2" t="s">
        <v>239</v>
      </c>
      <c r="C52" s="2" t="s">
        <v>239</v>
      </c>
      <c r="D52" s="2" t="s">
        <v>239</v>
      </c>
      <c r="E52" s="2" t="s">
        <v>239</v>
      </c>
    </row>
    <row r="53" spans="1:6" x14ac:dyDescent="0.25">
      <c r="A53" s="5" t="s">
        <v>15</v>
      </c>
      <c r="B53" s="7" t="s">
        <v>93</v>
      </c>
      <c r="C53" s="7" t="s">
        <v>93</v>
      </c>
      <c r="D53" s="7" t="s">
        <v>76</v>
      </c>
      <c r="E53" s="7" t="s">
        <v>100</v>
      </c>
    </row>
    <row r="54" spans="1:6" x14ac:dyDescent="0.25">
      <c r="A54" s="5" t="s">
        <v>16</v>
      </c>
      <c r="B54" s="7">
        <v>20</v>
      </c>
      <c r="C54" s="7">
        <v>25</v>
      </c>
      <c r="D54" s="7">
        <v>25</v>
      </c>
      <c r="E54" s="7">
        <v>17</v>
      </c>
      <c r="F54" s="8" t="s">
        <v>258</v>
      </c>
    </row>
    <row r="56" spans="1:6" x14ac:dyDescent="0.25">
      <c r="A56" s="9" t="s">
        <v>49</v>
      </c>
      <c r="B56" s="6">
        <v>275</v>
      </c>
      <c r="C56" s="18" t="str">
        <f>IF(ISBLANK(B56)," ",VLOOKUP(B56,LYC,2,FALSE)&amp;" "&amp;VLOOKUP(B56,LYC,3,FALSE)&amp;",  "&amp;VLOOKUP(B56,LYC,7,FALSE))</f>
        <v>COL JULES FERRY,  GENELARD</v>
      </c>
      <c r="D56" s="19"/>
      <c r="E56" s="20"/>
    </row>
    <row r="57" spans="1:6" x14ac:dyDescent="0.25">
      <c r="A57" s="9" t="s">
        <v>24</v>
      </c>
      <c r="B57" s="6" t="s">
        <v>10</v>
      </c>
      <c r="C57" s="6" t="s">
        <v>11</v>
      </c>
      <c r="D57" s="6" t="s">
        <v>12</v>
      </c>
      <c r="E57" s="6" t="s">
        <v>13</v>
      </c>
    </row>
    <row r="58" spans="1:6" x14ac:dyDescent="0.25">
      <c r="A58" s="2" t="s">
        <v>5</v>
      </c>
      <c r="B58" s="2" t="s">
        <v>259</v>
      </c>
      <c r="C58" s="2" t="s">
        <v>260</v>
      </c>
      <c r="D58" s="2" t="s">
        <v>176</v>
      </c>
      <c r="E58" s="2" t="s">
        <v>170</v>
      </c>
    </row>
    <row r="59" spans="1:6" x14ac:dyDescent="0.25">
      <c r="A59" s="2" t="s">
        <v>6</v>
      </c>
      <c r="B59" s="2" t="s">
        <v>149</v>
      </c>
      <c r="C59" s="2" t="s">
        <v>232</v>
      </c>
      <c r="D59" s="2" t="s">
        <v>175</v>
      </c>
      <c r="E59" s="2" t="s">
        <v>23</v>
      </c>
    </row>
    <row r="60" spans="1:6" x14ac:dyDescent="0.25">
      <c r="A60" s="2" t="s">
        <v>14</v>
      </c>
      <c r="B60" s="2" t="s">
        <v>239</v>
      </c>
      <c r="C60" s="2" t="s">
        <v>239</v>
      </c>
      <c r="D60" s="2" t="s">
        <v>239</v>
      </c>
      <c r="E60" s="2" t="s">
        <v>239</v>
      </c>
    </row>
    <row r="61" spans="1:6" x14ac:dyDescent="0.25">
      <c r="A61" s="5" t="s">
        <v>15</v>
      </c>
      <c r="B61" s="7" t="s">
        <v>93</v>
      </c>
      <c r="C61" s="7" t="s">
        <v>110</v>
      </c>
      <c r="D61" s="7" t="s">
        <v>100</v>
      </c>
      <c r="E61" s="7" t="s">
        <v>79</v>
      </c>
    </row>
    <row r="62" spans="1:6" x14ac:dyDescent="0.25">
      <c r="A62" s="5" t="s">
        <v>16</v>
      </c>
      <c r="B62" s="7">
        <v>25</v>
      </c>
      <c r="C62" s="7">
        <v>15</v>
      </c>
      <c r="D62" s="7">
        <v>17</v>
      </c>
      <c r="E62" s="7">
        <v>24</v>
      </c>
      <c r="F62" s="8" t="s">
        <v>37</v>
      </c>
    </row>
    <row r="64" spans="1:6" x14ac:dyDescent="0.25">
      <c r="A64" s="9" t="s">
        <v>121</v>
      </c>
      <c r="B64" s="6">
        <v>275</v>
      </c>
      <c r="C64" s="18" t="str">
        <f>IF(ISBLANK(B64)," ",VLOOKUP(B64,LYC,2,FALSE)&amp;" "&amp;VLOOKUP(B64,LYC,3,FALSE)&amp;",  "&amp;VLOOKUP(B64,LYC,7,FALSE))</f>
        <v>COL JULES FERRY,  GENELARD</v>
      </c>
      <c r="D64" s="19"/>
      <c r="E64" s="20"/>
    </row>
    <row r="65" spans="1:6" x14ac:dyDescent="0.25">
      <c r="A65" s="9" t="s">
        <v>126</v>
      </c>
      <c r="B65" s="6" t="s">
        <v>10</v>
      </c>
      <c r="C65" s="6" t="s">
        <v>11</v>
      </c>
      <c r="D65" s="6" t="s">
        <v>12</v>
      </c>
      <c r="E65" s="6" t="s">
        <v>13</v>
      </c>
    </row>
    <row r="66" spans="1:6" x14ac:dyDescent="0.25">
      <c r="A66" s="2" t="s">
        <v>5</v>
      </c>
      <c r="B66" s="2" t="s">
        <v>261</v>
      </c>
      <c r="C66" s="2" t="s">
        <v>262</v>
      </c>
      <c r="D66" s="2" t="s">
        <v>263</v>
      </c>
      <c r="E66" s="2" t="s">
        <v>169</v>
      </c>
    </row>
    <row r="67" spans="1:6" x14ac:dyDescent="0.25">
      <c r="A67" s="2" t="s">
        <v>6</v>
      </c>
      <c r="B67" s="2" t="s">
        <v>266</v>
      </c>
      <c r="C67" s="2" t="s">
        <v>265</v>
      </c>
      <c r="D67" s="2" t="s">
        <v>264</v>
      </c>
      <c r="E67" s="2" t="s">
        <v>172</v>
      </c>
    </row>
    <row r="68" spans="1:6" x14ac:dyDescent="0.25">
      <c r="A68" s="2" t="s">
        <v>14</v>
      </c>
      <c r="B68" s="2" t="s">
        <v>239</v>
      </c>
      <c r="C68" s="2" t="s">
        <v>239</v>
      </c>
      <c r="D68" s="2" t="s">
        <v>239</v>
      </c>
      <c r="E68" s="2" t="s">
        <v>239</v>
      </c>
    </row>
    <row r="69" spans="1:6" x14ac:dyDescent="0.25">
      <c r="A69" s="5" t="s">
        <v>15</v>
      </c>
      <c r="B69" s="7" t="s">
        <v>88</v>
      </c>
      <c r="C69" s="7" t="s">
        <v>80</v>
      </c>
      <c r="D69" s="7" t="s">
        <v>267</v>
      </c>
      <c r="E69" s="7" t="s">
        <v>95</v>
      </c>
    </row>
    <row r="70" spans="1:6" x14ac:dyDescent="0.25">
      <c r="A70" s="5" t="s">
        <v>16</v>
      </c>
      <c r="B70" s="7">
        <v>15</v>
      </c>
      <c r="C70" s="7">
        <v>17</v>
      </c>
      <c r="D70" s="7">
        <v>20</v>
      </c>
      <c r="E70" s="7">
        <v>28</v>
      </c>
      <c r="F70" s="8" t="s">
        <v>228</v>
      </c>
    </row>
    <row r="72" spans="1:6" x14ac:dyDescent="0.25">
      <c r="A72" s="9" t="s">
        <v>122</v>
      </c>
      <c r="B72" s="6">
        <v>304</v>
      </c>
      <c r="C72" s="18" t="str">
        <f>IF(ISBLANK(B72)," ",VLOOKUP(B72,LYC,2,FALSE)&amp;" "&amp;VLOOKUP(B72,LYC,3,FALSE)&amp;",  "&amp;VLOOKUP(B72,LYC,7,FALSE))</f>
        <v>COL ST EXUPERY,  MACON</v>
      </c>
      <c r="D72" s="19"/>
      <c r="E72" s="20"/>
    </row>
    <row r="73" spans="1:6" x14ac:dyDescent="0.25">
      <c r="A73" s="9" t="s">
        <v>24</v>
      </c>
      <c r="B73" s="6" t="s">
        <v>10</v>
      </c>
      <c r="C73" s="6" t="s">
        <v>11</v>
      </c>
      <c r="D73" s="6" t="s">
        <v>12</v>
      </c>
      <c r="E73" s="6" t="s">
        <v>13</v>
      </c>
    </row>
    <row r="74" spans="1:6" x14ac:dyDescent="0.25">
      <c r="A74" s="2" t="s">
        <v>5</v>
      </c>
      <c r="B74" s="2" t="s">
        <v>44</v>
      </c>
      <c r="C74" s="2" t="s">
        <v>47</v>
      </c>
      <c r="D74" s="2" t="s">
        <v>179</v>
      </c>
      <c r="E74" s="2" t="s">
        <v>192</v>
      </c>
    </row>
    <row r="75" spans="1:6" x14ac:dyDescent="0.25">
      <c r="A75" s="2" t="s">
        <v>6</v>
      </c>
      <c r="B75" s="2" t="s">
        <v>46</v>
      </c>
      <c r="C75" s="2" t="s">
        <v>87</v>
      </c>
      <c r="D75" s="2" t="s">
        <v>180</v>
      </c>
      <c r="E75" s="2" t="s">
        <v>193</v>
      </c>
    </row>
    <row r="76" spans="1:6" x14ac:dyDescent="0.25">
      <c r="A76" s="2" t="s">
        <v>14</v>
      </c>
      <c r="B76" s="2" t="s">
        <v>239</v>
      </c>
      <c r="C76" s="2" t="s">
        <v>239</v>
      </c>
      <c r="D76" s="2" t="s">
        <v>239</v>
      </c>
      <c r="E76" s="2" t="s">
        <v>239</v>
      </c>
    </row>
    <row r="77" spans="1:6" x14ac:dyDescent="0.25">
      <c r="A77" s="5" t="s">
        <v>15</v>
      </c>
      <c r="B77" s="7" t="s">
        <v>252</v>
      </c>
      <c r="C77" s="7" t="s">
        <v>75</v>
      </c>
      <c r="D77" s="7" t="s">
        <v>267</v>
      </c>
      <c r="E77" s="7" t="s">
        <v>100</v>
      </c>
    </row>
    <row r="78" spans="1:6" x14ac:dyDescent="0.25">
      <c r="A78" s="5" t="s">
        <v>16</v>
      </c>
      <c r="B78" s="7">
        <v>19</v>
      </c>
      <c r="C78" s="7">
        <v>22</v>
      </c>
      <c r="D78" s="7">
        <v>18</v>
      </c>
      <c r="E78" s="7">
        <v>16</v>
      </c>
      <c r="F78" s="8" t="s">
        <v>268</v>
      </c>
    </row>
    <row r="80" spans="1:6" x14ac:dyDescent="0.25">
      <c r="A80" s="9" t="s">
        <v>123</v>
      </c>
      <c r="B80" s="6">
        <v>338</v>
      </c>
      <c r="C80" s="18" t="str">
        <f>IF(ISBLANK(B80)," ",VLOOKUP(B80,LYC,2,FALSE)&amp;" "&amp;VLOOKUP(B80,LYC,3,FALSE)&amp;",  "&amp;VLOOKUP(B80,LYC,7,FALSE))</f>
        <v>COL DU BOIS DES DAMES,  ST GERMAIN DU BOIS</v>
      </c>
      <c r="D80" s="19"/>
      <c r="E80" s="20"/>
    </row>
    <row r="81" spans="1:6" x14ac:dyDescent="0.25">
      <c r="A81" s="9" t="s">
        <v>24</v>
      </c>
      <c r="B81" s="6" t="s">
        <v>10</v>
      </c>
      <c r="C81" s="6" t="s">
        <v>11</v>
      </c>
      <c r="D81" s="6" t="s">
        <v>12</v>
      </c>
      <c r="E81" s="6" t="s">
        <v>13</v>
      </c>
    </row>
    <row r="82" spans="1:6" x14ac:dyDescent="0.25">
      <c r="A82" s="2" t="s">
        <v>5</v>
      </c>
      <c r="B82" s="2" t="s">
        <v>269</v>
      </c>
      <c r="C82" s="2" t="s">
        <v>270</v>
      </c>
      <c r="D82" s="2" t="s">
        <v>271</v>
      </c>
      <c r="E82" s="2" t="s">
        <v>272</v>
      </c>
    </row>
    <row r="83" spans="1:6" x14ac:dyDescent="0.25">
      <c r="A83" s="2" t="s">
        <v>6</v>
      </c>
      <c r="B83" s="2" t="s">
        <v>273</v>
      </c>
      <c r="C83" s="2" t="s">
        <v>277</v>
      </c>
      <c r="D83" s="2" t="s">
        <v>274</v>
      </c>
      <c r="E83" s="2" t="s">
        <v>36</v>
      </c>
    </row>
    <row r="84" spans="1:6" x14ac:dyDescent="0.25">
      <c r="A84" s="2" t="s">
        <v>14</v>
      </c>
      <c r="B84" s="2" t="s">
        <v>239</v>
      </c>
      <c r="C84" s="2" t="s">
        <v>239</v>
      </c>
      <c r="D84" s="2" t="s">
        <v>239</v>
      </c>
      <c r="E84" s="2" t="s">
        <v>239</v>
      </c>
    </row>
    <row r="85" spans="1:6" x14ac:dyDescent="0.25">
      <c r="A85" s="5" t="s">
        <v>15</v>
      </c>
      <c r="B85" s="7" t="s">
        <v>275</v>
      </c>
      <c r="C85" s="7" t="s">
        <v>103</v>
      </c>
      <c r="D85" s="7" t="s">
        <v>77</v>
      </c>
      <c r="E85" s="7" t="s">
        <v>267</v>
      </c>
    </row>
    <row r="86" spans="1:6" x14ac:dyDescent="0.25">
      <c r="A86" s="5" t="s">
        <v>16</v>
      </c>
      <c r="B86" s="7">
        <v>8</v>
      </c>
      <c r="C86" s="7">
        <v>12</v>
      </c>
      <c r="D86" s="7">
        <v>30</v>
      </c>
      <c r="E86" s="7">
        <v>18</v>
      </c>
      <c r="F86" s="8" t="s">
        <v>276</v>
      </c>
    </row>
  </sheetData>
  <mergeCells count="16">
    <mergeCell ref="C48:E48"/>
    <mergeCell ref="C56:E56"/>
    <mergeCell ref="C64:E64"/>
    <mergeCell ref="C72:E72"/>
    <mergeCell ref="C80:E80"/>
    <mergeCell ref="C8:E8"/>
    <mergeCell ref="C16:E16"/>
    <mergeCell ref="C24:E24"/>
    <mergeCell ref="C32:E32"/>
    <mergeCell ref="C40:E40"/>
    <mergeCell ref="B7:D7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46"/>
  <sheetViews>
    <sheetView workbookViewId="0">
      <selection activeCell="A40" sqref="A40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91</v>
      </c>
      <c r="C7" s="21"/>
      <c r="D7" s="21"/>
    </row>
    <row r="8" spans="1:6" x14ac:dyDescent="0.25">
      <c r="A8" s="9" t="s">
        <v>18</v>
      </c>
      <c r="B8" s="6">
        <v>348</v>
      </c>
      <c r="C8" s="18" t="str">
        <f>IF(ISBLANK(B8)," ",VLOOKUP(B8,LYC,2,FALSE)&amp;" "&amp;VLOOKUP(B8,LYC,3,FALSE)&amp;",  "&amp;VLOOKUP(B8,LYC,7,FALSE))</f>
        <v>COL NICOLAS COPERNIC,  ST VALLIER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218</v>
      </c>
      <c r="C10" s="2" t="s">
        <v>214</v>
      </c>
      <c r="D10" s="2" t="s">
        <v>214</v>
      </c>
      <c r="E10" s="2" t="s">
        <v>213</v>
      </c>
    </row>
    <row r="11" spans="1:6" x14ac:dyDescent="0.25">
      <c r="A11" s="2" t="s">
        <v>6</v>
      </c>
      <c r="B11" s="2" t="s">
        <v>135</v>
      </c>
      <c r="C11" s="2" t="s">
        <v>57</v>
      </c>
      <c r="D11" s="2" t="s">
        <v>72</v>
      </c>
      <c r="E11" s="2" t="s">
        <v>64</v>
      </c>
    </row>
    <row r="12" spans="1:6" x14ac:dyDescent="0.25">
      <c r="A12" s="2" t="s">
        <v>14</v>
      </c>
      <c r="B12" s="2" t="s">
        <v>74</v>
      </c>
      <c r="C12" s="2" t="s">
        <v>74</v>
      </c>
      <c r="D12" s="2" t="s">
        <v>74</v>
      </c>
      <c r="E12" s="2" t="s">
        <v>74</v>
      </c>
    </row>
    <row r="13" spans="1:6" x14ac:dyDescent="0.25">
      <c r="A13" s="5" t="s">
        <v>15</v>
      </c>
      <c r="B13" s="2" t="s">
        <v>90</v>
      </c>
      <c r="C13" s="2" t="s">
        <v>77</v>
      </c>
      <c r="D13" s="2" t="s">
        <v>96</v>
      </c>
      <c r="E13" s="2" t="s">
        <v>94</v>
      </c>
    </row>
    <row r="14" spans="1:6" x14ac:dyDescent="0.25">
      <c r="A14" s="5" t="s">
        <v>16</v>
      </c>
      <c r="B14" s="7">
        <v>25</v>
      </c>
      <c r="C14" s="7">
        <v>30</v>
      </c>
      <c r="D14" s="7">
        <v>34</v>
      </c>
      <c r="E14" s="7">
        <v>26</v>
      </c>
      <c r="F14" s="8" t="s">
        <v>278</v>
      </c>
    </row>
    <row r="16" spans="1:6" x14ac:dyDescent="0.25">
      <c r="A16" s="9" t="s">
        <v>20</v>
      </c>
      <c r="B16" s="6">
        <v>306</v>
      </c>
      <c r="C16" s="18" t="str">
        <f>IF(ISBLANK(B16)," ",VLOOKUP(B16,LYC,2,FALSE)&amp;" "&amp;VLOOKUP(B16,LYC,3,FALSE)&amp;",  "&amp;VLOOKUP(B16,LYC,7,FALSE))</f>
        <v>COL NOTRE DAME,  MACON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17</v>
      </c>
      <c r="C18" s="2" t="s">
        <v>211</v>
      </c>
      <c r="D18" s="2" t="s">
        <v>279</v>
      </c>
      <c r="E18" s="2" t="s">
        <v>53</v>
      </c>
    </row>
    <row r="19" spans="1:6" x14ac:dyDescent="0.25">
      <c r="A19" s="2" t="s">
        <v>6</v>
      </c>
      <c r="B19" s="2" t="s">
        <v>29</v>
      </c>
      <c r="C19" s="2" t="s">
        <v>81</v>
      </c>
      <c r="D19" s="2" t="s">
        <v>280</v>
      </c>
      <c r="E19" s="2" t="s">
        <v>56</v>
      </c>
    </row>
    <row r="20" spans="1:6" x14ac:dyDescent="0.25">
      <c r="A20" s="2" t="s">
        <v>14</v>
      </c>
      <c r="B20" s="2" t="s">
        <v>74</v>
      </c>
      <c r="C20" s="2" t="s">
        <v>74</v>
      </c>
      <c r="D20" s="2" t="s">
        <v>74</v>
      </c>
      <c r="E20" s="2" t="s">
        <v>74</v>
      </c>
    </row>
    <row r="21" spans="1:6" x14ac:dyDescent="0.25">
      <c r="A21" s="5" t="s">
        <v>15</v>
      </c>
      <c r="B21" s="2" t="s">
        <v>247</v>
      </c>
      <c r="C21" s="2" t="s">
        <v>96</v>
      </c>
      <c r="D21" s="2" t="s">
        <v>82</v>
      </c>
      <c r="E21" s="2" t="s">
        <v>90</v>
      </c>
    </row>
    <row r="22" spans="1:6" x14ac:dyDescent="0.25">
      <c r="A22" s="5" t="s">
        <v>16</v>
      </c>
      <c r="B22" s="7">
        <v>19</v>
      </c>
      <c r="C22" s="7">
        <v>34</v>
      </c>
      <c r="D22" s="7">
        <v>18</v>
      </c>
      <c r="E22" s="7">
        <v>25</v>
      </c>
      <c r="F22" s="10" t="s">
        <v>281</v>
      </c>
    </row>
    <row r="24" spans="1:6" x14ac:dyDescent="0.25">
      <c r="A24" s="9" t="s">
        <v>30</v>
      </c>
      <c r="B24" s="6">
        <v>304</v>
      </c>
      <c r="C24" s="18" t="str">
        <f>IF(ISBLANK(B24)," ",VLOOKUP(B24,LYC,2,FALSE)&amp;" "&amp;VLOOKUP(B24,LYC,3,FALSE)&amp;",  "&amp;VLOOKUP(B24,LYC,7,FALSE))</f>
        <v>COL ST EXUPERY,  MACON</v>
      </c>
      <c r="D24" s="19"/>
      <c r="E24" s="20"/>
    </row>
    <row r="25" spans="1:6" x14ac:dyDescent="0.25">
      <c r="A25" s="9" t="s">
        <v>19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21</v>
      </c>
      <c r="C26" s="2" t="s">
        <v>101</v>
      </c>
      <c r="D26" s="2" t="s">
        <v>68</v>
      </c>
      <c r="E26" s="2" t="s">
        <v>85</v>
      </c>
    </row>
    <row r="27" spans="1:6" x14ac:dyDescent="0.25">
      <c r="A27" s="2" t="s">
        <v>6</v>
      </c>
      <c r="B27" s="2" t="s">
        <v>22</v>
      </c>
      <c r="C27" s="2" t="s">
        <v>102</v>
      </c>
      <c r="D27" s="2" t="s">
        <v>69</v>
      </c>
      <c r="E27" s="2" t="s">
        <v>86</v>
      </c>
    </row>
    <row r="28" spans="1:6" x14ac:dyDescent="0.25">
      <c r="A28" s="2" t="s">
        <v>14</v>
      </c>
      <c r="B28" s="2" t="s">
        <v>74</v>
      </c>
      <c r="C28" s="2" t="s">
        <v>74</v>
      </c>
      <c r="D28" s="2" t="s">
        <v>74</v>
      </c>
      <c r="E28" s="2" t="s">
        <v>74</v>
      </c>
    </row>
    <row r="29" spans="1:6" x14ac:dyDescent="0.25">
      <c r="A29" s="5" t="s">
        <v>15</v>
      </c>
      <c r="B29" s="7" t="s">
        <v>247</v>
      </c>
      <c r="C29" s="7" t="s">
        <v>94</v>
      </c>
      <c r="D29" s="7" t="s">
        <v>89</v>
      </c>
      <c r="E29" s="7" t="s">
        <v>77</v>
      </c>
    </row>
    <row r="30" spans="1:6" x14ac:dyDescent="0.25">
      <c r="A30" s="5" t="s">
        <v>16</v>
      </c>
      <c r="B30" s="7">
        <v>19</v>
      </c>
      <c r="C30" s="7">
        <v>26</v>
      </c>
      <c r="D30" s="7">
        <v>19</v>
      </c>
      <c r="E30" s="7">
        <v>30</v>
      </c>
      <c r="F30" s="8" t="s">
        <v>215</v>
      </c>
    </row>
    <row r="32" spans="1:6" x14ac:dyDescent="0.25">
      <c r="A32" s="9" t="s">
        <v>31</v>
      </c>
      <c r="B32" s="6">
        <v>275</v>
      </c>
      <c r="C32" s="18" t="str">
        <f>IF(ISBLANK(B32)," ",VLOOKUP(B32,LYC,2,FALSE)&amp;" "&amp;VLOOKUP(B32,LYC,3,FALSE)&amp;",  "&amp;VLOOKUP(B32,LYC,7,FALSE))</f>
        <v>COL JULES FERRY,  GENELARD</v>
      </c>
      <c r="D32" s="19"/>
      <c r="E32" s="20"/>
    </row>
    <row r="33" spans="1:6" x14ac:dyDescent="0.25">
      <c r="A33" s="9" t="s">
        <v>19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6" x14ac:dyDescent="0.25">
      <c r="A34" s="2" t="s">
        <v>5</v>
      </c>
      <c r="B34" s="2" t="s">
        <v>235</v>
      </c>
      <c r="C34" s="2" t="s">
        <v>233</v>
      </c>
      <c r="D34" s="2" t="s">
        <v>237</v>
      </c>
      <c r="E34" s="2" t="s">
        <v>231</v>
      </c>
    </row>
    <row r="35" spans="1:6" x14ac:dyDescent="0.25">
      <c r="A35" s="2" t="s">
        <v>6</v>
      </c>
      <c r="B35" s="2" t="s">
        <v>236</v>
      </c>
      <c r="C35" s="2" t="s">
        <v>234</v>
      </c>
      <c r="D35" s="2" t="s">
        <v>87</v>
      </c>
      <c r="E35" s="2" t="s">
        <v>67</v>
      </c>
    </row>
    <row r="36" spans="1:6" x14ac:dyDescent="0.25">
      <c r="A36" s="2" t="s">
        <v>14</v>
      </c>
      <c r="B36" s="2" t="s">
        <v>74</v>
      </c>
      <c r="C36" s="2" t="s">
        <v>74</v>
      </c>
      <c r="D36" s="2" t="s">
        <v>74</v>
      </c>
      <c r="E36" s="2" t="s">
        <v>232</v>
      </c>
    </row>
    <row r="37" spans="1:6" x14ac:dyDescent="0.25">
      <c r="A37" s="5" t="s">
        <v>15</v>
      </c>
      <c r="B37" s="7" t="s">
        <v>77</v>
      </c>
      <c r="C37" s="7" t="s">
        <v>77</v>
      </c>
      <c r="D37" s="7" t="s">
        <v>79</v>
      </c>
      <c r="E37" s="7" t="s">
        <v>79</v>
      </c>
    </row>
    <row r="38" spans="1:6" x14ac:dyDescent="0.25">
      <c r="A38" s="5" t="s">
        <v>16</v>
      </c>
      <c r="B38" s="7">
        <v>19</v>
      </c>
      <c r="C38" s="7">
        <v>19</v>
      </c>
      <c r="D38" s="7">
        <v>21</v>
      </c>
      <c r="E38" s="7">
        <v>21</v>
      </c>
      <c r="F38" s="8" t="s">
        <v>228</v>
      </c>
    </row>
    <row r="40" spans="1:6" x14ac:dyDescent="0.25">
      <c r="A40" s="9" t="s">
        <v>329</v>
      </c>
      <c r="B40" s="6">
        <v>348</v>
      </c>
      <c r="C40" s="18" t="str">
        <f>IF(ISBLANK(B40)," ",VLOOKUP(B40,LYC,2,FALSE)&amp;" "&amp;VLOOKUP(B40,LYC,3,FALSE)&amp;",  "&amp;VLOOKUP(B40,LYC,7,FALSE))</f>
        <v>COL NICOLAS COPERNIC,  ST VALLIER</v>
      </c>
      <c r="D40" s="19"/>
      <c r="E40" s="20"/>
    </row>
    <row r="41" spans="1:6" x14ac:dyDescent="0.25">
      <c r="A41" s="9" t="s">
        <v>24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6" x14ac:dyDescent="0.25">
      <c r="A42" s="2" t="s">
        <v>5</v>
      </c>
      <c r="B42" s="2" t="s">
        <v>216</v>
      </c>
      <c r="C42" s="2"/>
      <c r="D42" s="2"/>
      <c r="E42" s="2" t="s">
        <v>219</v>
      </c>
    </row>
    <row r="43" spans="1:6" x14ac:dyDescent="0.25">
      <c r="A43" s="2" t="s">
        <v>6</v>
      </c>
      <c r="B43" s="2" t="s">
        <v>157</v>
      </c>
      <c r="C43" s="2"/>
      <c r="D43" s="2"/>
      <c r="E43" s="2" t="s">
        <v>56</v>
      </c>
    </row>
    <row r="44" spans="1:6" x14ac:dyDescent="0.25">
      <c r="A44" s="2" t="s">
        <v>14</v>
      </c>
      <c r="B44" s="2" t="s">
        <v>74</v>
      </c>
      <c r="C44" s="2"/>
      <c r="D44" s="2"/>
      <c r="E44" s="2" t="s">
        <v>74</v>
      </c>
    </row>
    <row r="45" spans="1:6" x14ac:dyDescent="0.25">
      <c r="A45" s="5" t="s">
        <v>15</v>
      </c>
      <c r="B45" s="7" t="s">
        <v>247</v>
      </c>
      <c r="C45" s="7"/>
      <c r="D45" s="7"/>
      <c r="E45" s="7" t="s">
        <v>95</v>
      </c>
    </row>
    <row r="46" spans="1:6" x14ac:dyDescent="0.25">
      <c r="A46" s="5" t="s">
        <v>16</v>
      </c>
      <c r="B46" s="7">
        <v>20</v>
      </c>
      <c r="C46" s="7"/>
      <c r="D46" s="7"/>
      <c r="E46" s="7">
        <v>28</v>
      </c>
      <c r="F46" s="8" t="s">
        <v>282</v>
      </c>
    </row>
  </sheetData>
  <mergeCells count="11">
    <mergeCell ref="C40:E40"/>
    <mergeCell ref="C8:E8"/>
    <mergeCell ref="C16:E16"/>
    <mergeCell ref="C24:E24"/>
    <mergeCell ref="C32:E32"/>
    <mergeCell ref="A1:F1"/>
    <mergeCell ref="A2:F2"/>
    <mergeCell ref="A3:F3"/>
    <mergeCell ref="A4:F4"/>
    <mergeCell ref="A5:F5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46"/>
  <sheetViews>
    <sheetView workbookViewId="0">
      <selection activeCell="H15" sqref="H15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97</v>
      </c>
      <c r="C7" s="21"/>
      <c r="D7" s="21"/>
    </row>
    <row r="8" spans="1:6" x14ac:dyDescent="0.25">
      <c r="A8" s="9" t="s">
        <v>18</v>
      </c>
      <c r="B8" s="6">
        <v>304</v>
      </c>
      <c r="C8" s="18" t="str">
        <f>IF(ISBLANK(B8)," ",VLOOKUP(B8,LYC,2,FALSE)&amp;" "&amp;VLOOKUP(B8,LYC,3,FALSE)&amp;",  "&amp;VLOOKUP(B8,LYC,7,FALSE))</f>
        <v>COL ST EXUPERY,  MACON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155</v>
      </c>
      <c r="C10" s="2" t="s">
        <v>284</v>
      </c>
      <c r="D10" s="2" t="s">
        <v>181</v>
      </c>
      <c r="E10" s="2" t="s">
        <v>153</v>
      </c>
    </row>
    <row r="11" spans="1:6" x14ac:dyDescent="0.25">
      <c r="A11" s="2" t="s">
        <v>6</v>
      </c>
      <c r="B11" s="2" t="s">
        <v>159</v>
      </c>
      <c r="C11" s="2" t="s">
        <v>285</v>
      </c>
      <c r="D11" s="2" t="s">
        <v>286</v>
      </c>
      <c r="E11" s="2" t="s">
        <v>157</v>
      </c>
    </row>
    <row r="12" spans="1:6" x14ac:dyDescent="0.25">
      <c r="A12" s="2" t="s">
        <v>14</v>
      </c>
      <c r="B12" s="2" t="s">
        <v>98</v>
      </c>
      <c r="C12" s="2" t="s">
        <v>98</v>
      </c>
      <c r="D12" s="2" t="s">
        <v>98</v>
      </c>
      <c r="E12" s="2" t="s">
        <v>98</v>
      </c>
    </row>
    <row r="13" spans="1:6" x14ac:dyDescent="0.25">
      <c r="A13" s="5" t="s">
        <v>15</v>
      </c>
      <c r="B13" s="7" t="s">
        <v>109</v>
      </c>
      <c r="C13" s="7" t="s">
        <v>99</v>
      </c>
      <c r="D13" s="7" t="s">
        <v>80</v>
      </c>
      <c r="E13" s="7" t="s">
        <v>80</v>
      </c>
    </row>
    <row r="14" spans="1:6" x14ac:dyDescent="0.25">
      <c r="A14" s="5" t="s">
        <v>16</v>
      </c>
      <c r="B14" s="7">
        <v>34</v>
      </c>
      <c r="C14" s="7">
        <v>30</v>
      </c>
      <c r="D14" s="7">
        <v>35</v>
      </c>
      <c r="E14" s="7">
        <v>35</v>
      </c>
      <c r="F14" s="8" t="s">
        <v>283</v>
      </c>
    </row>
    <row r="16" spans="1:6" x14ac:dyDescent="0.25">
      <c r="A16" s="9" t="s">
        <v>20</v>
      </c>
      <c r="B16" s="6">
        <v>348</v>
      </c>
      <c r="C16" s="18" t="str">
        <f>IF(ISBLANK(B16)," ",VLOOKUP(B16,LYC,2,FALSE)&amp;" "&amp;VLOOKUP(B16,LYC,3,FALSE)&amp;",  "&amp;VLOOKUP(B16,LYC,7,FALSE))</f>
        <v>COL NICOLAS COPERNIC,  ST VALLIER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128</v>
      </c>
      <c r="C18" s="2" t="s">
        <v>32</v>
      </c>
      <c r="D18" s="2" t="s">
        <v>33</v>
      </c>
      <c r="E18" s="22" t="s">
        <v>138</v>
      </c>
    </row>
    <row r="19" spans="1:6" x14ac:dyDescent="0.25">
      <c r="A19" s="2" t="s">
        <v>6</v>
      </c>
      <c r="B19" s="2" t="s">
        <v>135</v>
      </c>
      <c r="C19" s="2" t="s">
        <v>34</v>
      </c>
      <c r="D19" s="2" t="s">
        <v>36</v>
      </c>
      <c r="E19" s="22" t="s">
        <v>288</v>
      </c>
    </row>
    <row r="20" spans="1:6" x14ac:dyDescent="0.25">
      <c r="A20" s="2" t="s">
        <v>14</v>
      </c>
      <c r="B20" s="2" t="s">
        <v>98</v>
      </c>
      <c r="C20" s="2" t="s">
        <v>98</v>
      </c>
      <c r="D20" s="2" t="s">
        <v>98</v>
      </c>
      <c r="E20" s="22" t="s">
        <v>98</v>
      </c>
    </row>
    <row r="21" spans="1:6" x14ac:dyDescent="0.25">
      <c r="A21" s="5" t="s">
        <v>15</v>
      </c>
      <c r="B21" s="2" t="s">
        <v>84</v>
      </c>
      <c r="C21" s="2" t="s">
        <v>103</v>
      </c>
      <c r="D21" s="2" t="s">
        <v>267</v>
      </c>
      <c r="E21" s="22" t="s">
        <v>289</v>
      </c>
    </row>
    <row r="22" spans="1:6" x14ac:dyDescent="0.25">
      <c r="A22" s="5" t="s">
        <v>16</v>
      </c>
      <c r="B22" s="7">
        <v>36</v>
      </c>
      <c r="C22" s="7">
        <v>28</v>
      </c>
      <c r="D22" s="7">
        <v>39</v>
      </c>
      <c r="E22" s="23" t="s">
        <v>290</v>
      </c>
      <c r="F22" s="23" t="s">
        <v>287</v>
      </c>
    </row>
    <row r="24" spans="1:6" x14ac:dyDescent="0.25">
      <c r="A24" s="9" t="s">
        <v>30</v>
      </c>
      <c r="B24" s="6">
        <v>306</v>
      </c>
      <c r="C24" s="18" t="str">
        <f>IF(ISBLANK(B24)," ",VLOOKUP(B24,LYC,2,FALSE)&amp;" "&amp;VLOOKUP(B24,LYC,3,FALSE)&amp;",  "&amp;VLOOKUP(B24,LYC,7,FALSE))</f>
        <v>COL NOTRE DAME,  MACON</v>
      </c>
      <c r="D24" s="19"/>
      <c r="E24" s="20"/>
    </row>
    <row r="25" spans="1:6" x14ac:dyDescent="0.25">
      <c r="A25" s="9" t="s">
        <v>19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25</v>
      </c>
      <c r="C26" s="2" t="s">
        <v>291</v>
      </c>
      <c r="D26" s="2" t="s">
        <v>71</v>
      </c>
      <c r="E26" s="2" t="s">
        <v>17</v>
      </c>
    </row>
    <row r="27" spans="1:6" x14ac:dyDescent="0.25">
      <c r="A27" s="2" t="s">
        <v>6</v>
      </c>
      <c r="B27" s="2" t="s">
        <v>26</v>
      </c>
      <c r="C27" s="2" t="s">
        <v>292</v>
      </c>
      <c r="D27" s="2" t="s">
        <v>73</v>
      </c>
      <c r="E27" s="2" t="s">
        <v>142</v>
      </c>
    </row>
    <row r="28" spans="1:6" x14ac:dyDescent="0.25">
      <c r="A28" s="2" t="s">
        <v>14</v>
      </c>
      <c r="B28" s="2" t="s">
        <v>98</v>
      </c>
      <c r="C28" s="2" t="s">
        <v>98</v>
      </c>
      <c r="D28" s="2" t="s">
        <v>98</v>
      </c>
      <c r="E28" s="2" t="s">
        <v>98</v>
      </c>
    </row>
    <row r="29" spans="1:6" x14ac:dyDescent="0.25">
      <c r="A29" s="5" t="s">
        <v>15</v>
      </c>
      <c r="B29" s="7" t="s">
        <v>100</v>
      </c>
      <c r="C29" s="7" t="s">
        <v>88</v>
      </c>
      <c r="D29" s="7" t="s">
        <v>105</v>
      </c>
      <c r="E29" s="7" t="s">
        <v>110</v>
      </c>
    </row>
    <row r="30" spans="1:6" x14ac:dyDescent="0.25">
      <c r="A30" s="5" t="s">
        <v>16</v>
      </c>
      <c r="B30" s="7">
        <v>38</v>
      </c>
      <c r="C30" s="7">
        <v>33</v>
      </c>
      <c r="D30" s="7">
        <v>19</v>
      </c>
      <c r="E30" s="7">
        <v>31</v>
      </c>
      <c r="F30" s="8" t="s">
        <v>293</v>
      </c>
    </row>
    <row r="32" spans="1:6" x14ac:dyDescent="0.25">
      <c r="A32" s="9" t="s">
        <v>31</v>
      </c>
      <c r="B32" s="6">
        <v>338</v>
      </c>
      <c r="C32" s="18" t="str">
        <f>IF(ISBLANK(B32)," ",VLOOKUP(B32,LYC,2,FALSE)&amp;" "&amp;VLOOKUP(B32,LYC,3,FALSE)&amp;",  "&amp;VLOOKUP(B32,LYC,7,FALSE))</f>
        <v>COL DU BOIS DES DAMES,  ST GERMAIN DU BOIS</v>
      </c>
      <c r="D32" s="19"/>
      <c r="E32" s="20"/>
    </row>
    <row r="33" spans="1:7" x14ac:dyDescent="0.25">
      <c r="A33" s="9" t="s">
        <v>19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7" x14ac:dyDescent="0.25">
      <c r="A34" s="2" t="s">
        <v>5</v>
      </c>
      <c r="B34" s="11" t="s">
        <v>185</v>
      </c>
      <c r="C34" s="2" t="s">
        <v>189</v>
      </c>
      <c r="D34" s="2" t="s">
        <v>189</v>
      </c>
      <c r="E34" s="2" t="s">
        <v>187</v>
      </c>
    </row>
    <row r="35" spans="1:7" x14ac:dyDescent="0.25">
      <c r="A35" s="2" t="s">
        <v>6</v>
      </c>
      <c r="B35" s="2" t="s">
        <v>186</v>
      </c>
      <c r="C35" s="2" t="s">
        <v>190</v>
      </c>
      <c r="D35" s="2" t="s">
        <v>191</v>
      </c>
      <c r="E35" s="2" t="s">
        <v>294</v>
      </c>
    </row>
    <row r="36" spans="1:7" x14ac:dyDescent="0.25">
      <c r="A36" s="2" t="s">
        <v>14</v>
      </c>
      <c r="B36" s="2" t="s">
        <v>98</v>
      </c>
      <c r="C36" s="2" t="s">
        <v>98</v>
      </c>
      <c r="D36" s="2" t="s">
        <v>98</v>
      </c>
      <c r="E36" s="2" t="s">
        <v>98</v>
      </c>
    </row>
    <row r="37" spans="1:7" x14ac:dyDescent="0.25">
      <c r="A37" s="5" t="s">
        <v>15</v>
      </c>
      <c r="B37" s="7" t="s">
        <v>295</v>
      </c>
      <c r="C37" s="7" t="s">
        <v>296</v>
      </c>
      <c r="D37" s="7" t="s">
        <v>104</v>
      </c>
      <c r="E37" s="7" t="s">
        <v>296</v>
      </c>
      <c r="F37" s="12"/>
      <c r="G37" s="13"/>
    </row>
    <row r="38" spans="1:7" x14ac:dyDescent="0.25">
      <c r="A38" s="5" t="s">
        <v>16</v>
      </c>
      <c r="B38" s="7">
        <v>18</v>
      </c>
      <c r="C38" s="7">
        <v>19</v>
      </c>
      <c r="D38" s="7">
        <v>18</v>
      </c>
      <c r="E38" s="7">
        <v>19</v>
      </c>
      <c r="F38" s="10" t="s">
        <v>297</v>
      </c>
    </row>
    <row r="40" spans="1:7" x14ac:dyDescent="0.25">
      <c r="A40" s="9" t="s">
        <v>38</v>
      </c>
      <c r="B40" s="6">
        <v>250</v>
      </c>
      <c r="C40" s="18" t="str">
        <f>IF(ISBLANK(B40)," ",VLOOKUP(B40,LYC,2,FALSE)&amp;" "&amp;VLOOKUP(B40,LYC,3,FALSE)&amp;",  "&amp;VLOOKUP(B40,LYC,7,FALSE))</f>
        <v>COL JEAN MERMOZ,  CHAUFFAILLES</v>
      </c>
      <c r="D40" s="19"/>
      <c r="E40" s="20"/>
    </row>
    <row r="41" spans="1:7" x14ac:dyDescent="0.25">
      <c r="A41" s="9" t="s">
        <v>19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7" x14ac:dyDescent="0.25">
      <c r="A42" s="2" t="s">
        <v>5</v>
      </c>
      <c r="B42" s="11" t="s">
        <v>250</v>
      </c>
      <c r="C42" s="2" t="s">
        <v>251</v>
      </c>
      <c r="D42" s="2" t="s">
        <v>298</v>
      </c>
      <c r="E42" s="2" t="s">
        <v>164</v>
      </c>
    </row>
    <row r="43" spans="1:7" x14ac:dyDescent="0.25">
      <c r="A43" s="2" t="s">
        <v>6</v>
      </c>
      <c r="B43" s="2" t="s">
        <v>248</v>
      </c>
      <c r="C43" s="2" t="s">
        <v>249</v>
      </c>
      <c r="D43" s="2" t="s">
        <v>167</v>
      </c>
      <c r="E43" s="2" t="s">
        <v>168</v>
      </c>
    </row>
    <row r="44" spans="1:7" x14ac:dyDescent="0.25">
      <c r="A44" s="2" t="s">
        <v>14</v>
      </c>
      <c r="B44" s="2" t="s">
        <v>98</v>
      </c>
      <c r="C44" s="2" t="s">
        <v>98</v>
      </c>
      <c r="D44" s="2" t="s">
        <v>98</v>
      </c>
      <c r="E44" s="2" t="s">
        <v>98</v>
      </c>
    </row>
    <row r="45" spans="1:7" x14ac:dyDescent="0.25">
      <c r="A45" s="5" t="s">
        <v>15</v>
      </c>
      <c r="B45" s="7" t="s">
        <v>299</v>
      </c>
      <c r="C45" s="7" t="s">
        <v>302</v>
      </c>
      <c r="D45" s="7" t="s">
        <v>300</v>
      </c>
      <c r="E45" s="7" t="s">
        <v>301</v>
      </c>
      <c r="F45" s="12"/>
    </row>
    <row r="46" spans="1:7" x14ac:dyDescent="0.25">
      <c r="A46" s="5" t="s">
        <v>16</v>
      </c>
      <c r="B46" s="7">
        <v>18</v>
      </c>
      <c r="C46" s="7">
        <v>12</v>
      </c>
      <c r="D46" s="7">
        <v>18</v>
      </c>
      <c r="E46" s="7">
        <v>24</v>
      </c>
      <c r="F46" s="10" t="s">
        <v>42</v>
      </c>
    </row>
  </sheetData>
  <mergeCells count="11">
    <mergeCell ref="C40:E40"/>
    <mergeCell ref="C8:E8"/>
    <mergeCell ref="C16:E16"/>
    <mergeCell ref="C24:E24"/>
    <mergeCell ref="C32:E32"/>
    <mergeCell ref="A1:F1"/>
    <mergeCell ref="A2:F2"/>
    <mergeCell ref="A3:F3"/>
    <mergeCell ref="A4:F4"/>
    <mergeCell ref="A5:F5"/>
    <mergeCell ref="B7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62"/>
  <sheetViews>
    <sheetView workbookViewId="0">
      <selection activeCell="E64" sqref="E64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305</v>
      </c>
      <c r="C7" s="21"/>
      <c r="D7" s="21"/>
    </row>
    <row r="8" spans="1:6" x14ac:dyDescent="0.25">
      <c r="A8" s="9" t="s">
        <v>18</v>
      </c>
      <c r="B8" s="6">
        <v>275</v>
      </c>
      <c r="C8" s="18" t="str">
        <f>IF(ISBLANK(B8)," ",VLOOKUP(B8,LYC,2,FALSE)&amp;" "&amp;VLOOKUP(B8,LYC,3,FALSE)&amp;",  "&amp;VLOOKUP(B8,LYC,7,FALSE))</f>
        <v>COL JULES FERRY,  GENELARD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256</v>
      </c>
      <c r="C10" s="2" t="s">
        <v>261</v>
      </c>
      <c r="D10" s="2" t="s">
        <v>254</v>
      </c>
      <c r="E10" s="2" t="s">
        <v>170</v>
      </c>
    </row>
    <row r="11" spans="1:6" x14ac:dyDescent="0.25">
      <c r="A11" s="2" t="s">
        <v>6</v>
      </c>
      <c r="B11" s="2" t="s">
        <v>306</v>
      </c>
      <c r="C11" s="2" t="s">
        <v>266</v>
      </c>
      <c r="D11" s="2" t="s">
        <v>307</v>
      </c>
      <c r="E11" s="2" t="s">
        <v>23</v>
      </c>
    </row>
    <row r="12" spans="1:6" x14ac:dyDescent="0.25">
      <c r="A12" s="2" t="s">
        <v>14</v>
      </c>
      <c r="B12" s="2" t="s">
        <v>112</v>
      </c>
      <c r="C12" s="2" t="s">
        <v>114</v>
      </c>
      <c r="D12" s="2" t="s">
        <v>112</v>
      </c>
      <c r="E12" s="2" t="s">
        <v>114</v>
      </c>
    </row>
    <row r="13" spans="1:6" x14ac:dyDescent="0.25">
      <c r="A13" s="5" t="s">
        <v>15</v>
      </c>
      <c r="B13" s="7">
        <v>8.66</v>
      </c>
      <c r="C13" s="7">
        <v>22.73</v>
      </c>
      <c r="D13" s="7">
        <v>7.2</v>
      </c>
      <c r="E13" s="7">
        <v>19.71</v>
      </c>
    </row>
    <row r="14" spans="1:6" x14ac:dyDescent="0.25">
      <c r="A14" s="5" t="s">
        <v>16</v>
      </c>
      <c r="B14" s="7">
        <v>28</v>
      </c>
      <c r="C14" s="7">
        <v>26</v>
      </c>
      <c r="D14" s="7">
        <v>23</v>
      </c>
      <c r="E14" s="7">
        <v>23</v>
      </c>
      <c r="F14" s="8" t="s">
        <v>152</v>
      </c>
    </row>
    <row r="16" spans="1:6" x14ac:dyDescent="0.25">
      <c r="A16" s="9" t="s">
        <v>20</v>
      </c>
      <c r="B16" s="6">
        <v>304</v>
      </c>
      <c r="C16" s="18" t="str">
        <f>IF(ISBLANK(B16)," ",VLOOKUP(B16,LYC,2,FALSE)&amp;" "&amp;VLOOKUP(B16,LYC,3,FALSE)&amp;",  "&amp;VLOOKUP(B16,LYC,7,FALSE))</f>
        <v>COL ST EXUPERY,  MACON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156</v>
      </c>
      <c r="C18" s="2" t="s">
        <v>182</v>
      </c>
      <c r="D18" s="2" t="s">
        <v>192</v>
      </c>
      <c r="E18" s="2" t="s">
        <v>284</v>
      </c>
    </row>
    <row r="19" spans="1:6" x14ac:dyDescent="0.25">
      <c r="A19" s="2" t="s">
        <v>6</v>
      </c>
      <c r="B19" s="2" t="s">
        <v>160</v>
      </c>
      <c r="C19" s="2" t="s">
        <v>183</v>
      </c>
      <c r="D19" s="2" t="s">
        <v>193</v>
      </c>
      <c r="E19" s="2" t="s">
        <v>285</v>
      </c>
    </row>
    <row r="20" spans="1:6" x14ac:dyDescent="0.25">
      <c r="A20" s="2" t="s">
        <v>14</v>
      </c>
      <c r="B20" s="2" t="s">
        <v>112</v>
      </c>
      <c r="C20" s="2" t="s">
        <v>112</v>
      </c>
      <c r="D20" s="2" t="s">
        <v>114</v>
      </c>
      <c r="E20" s="2" t="s">
        <v>112</v>
      </c>
    </row>
    <row r="21" spans="1:6" x14ac:dyDescent="0.25">
      <c r="A21" s="5" t="s">
        <v>15</v>
      </c>
      <c r="B21" s="7">
        <v>8.65</v>
      </c>
      <c r="C21" s="7">
        <v>5.03</v>
      </c>
      <c r="D21" s="7">
        <v>21.03</v>
      </c>
      <c r="E21" s="7">
        <v>7.35</v>
      </c>
    </row>
    <row r="22" spans="1:6" x14ac:dyDescent="0.25">
      <c r="A22" s="5" t="s">
        <v>16</v>
      </c>
      <c r="B22" s="7">
        <v>28</v>
      </c>
      <c r="C22" s="7">
        <v>12</v>
      </c>
      <c r="D22" s="7">
        <v>24</v>
      </c>
      <c r="E22" s="7">
        <v>23</v>
      </c>
      <c r="F22" s="8" t="s">
        <v>258</v>
      </c>
    </row>
    <row r="24" spans="1:6" x14ac:dyDescent="0.25">
      <c r="A24" s="9" t="s">
        <v>30</v>
      </c>
      <c r="B24" s="6">
        <v>275</v>
      </c>
      <c r="C24" s="18" t="str">
        <f>IF(ISBLANK(B24)," ",VLOOKUP(B24,LYC,2,FALSE)&amp;" "&amp;VLOOKUP(B24,LYC,3,FALSE)&amp;",  "&amp;VLOOKUP(B24,LYC,7,FALSE))</f>
        <v>COL JULES FERRY,  GENELARD</v>
      </c>
      <c r="D24" s="19"/>
      <c r="E24" s="20"/>
    </row>
    <row r="25" spans="1:6" x14ac:dyDescent="0.25">
      <c r="A25" s="9" t="s">
        <v>24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308</v>
      </c>
      <c r="C26" s="2" t="s">
        <v>169</v>
      </c>
      <c r="D26" s="2" t="s">
        <v>259</v>
      </c>
      <c r="E26" s="2" t="s">
        <v>263</v>
      </c>
    </row>
    <row r="27" spans="1:6" x14ac:dyDescent="0.25">
      <c r="A27" s="2" t="s">
        <v>6</v>
      </c>
      <c r="B27" s="2" t="s">
        <v>265</v>
      </c>
      <c r="C27" s="2" t="s">
        <v>172</v>
      </c>
      <c r="D27" s="2" t="s">
        <v>149</v>
      </c>
      <c r="E27" s="2" t="s">
        <v>264</v>
      </c>
    </row>
    <row r="28" spans="1:6" x14ac:dyDescent="0.25">
      <c r="A28" s="2" t="s">
        <v>14</v>
      </c>
      <c r="B28" s="2" t="s">
        <v>113</v>
      </c>
      <c r="C28" s="2" t="s">
        <v>114</v>
      </c>
      <c r="D28" s="2" t="s">
        <v>112</v>
      </c>
      <c r="E28" s="2" t="s">
        <v>112</v>
      </c>
    </row>
    <row r="29" spans="1:6" x14ac:dyDescent="0.25">
      <c r="A29" s="5" t="s">
        <v>15</v>
      </c>
      <c r="B29" s="7">
        <v>15.09</v>
      </c>
      <c r="C29" s="23">
        <v>10.25</v>
      </c>
      <c r="D29" s="7">
        <v>6.33</v>
      </c>
      <c r="E29" s="7">
        <v>6.95</v>
      </c>
    </row>
    <row r="30" spans="1:6" x14ac:dyDescent="0.25">
      <c r="A30" s="5" t="s">
        <v>16</v>
      </c>
      <c r="B30" s="7">
        <v>21</v>
      </c>
      <c r="C30" s="23">
        <v>22</v>
      </c>
      <c r="D30" s="7">
        <v>19</v>
      </c>
      <c r="E30" s="7">
        <v>22</v>
      </c>
      <c r="F30" s="8" t="s">
        <v>116</v>
      </c>
    </row>
    <row r="32" spans="1:6" x14ac:dyDescent="0.25">
      <c r="A32" s="9" t="s">
        <v>31</v>
      </c>
      <c r="B32" s="6">
        <v>338</v>
      </c>
      <c r="C32" s="18" t="str">
        <f>IF(ISBLANK(B32)," ",VLOOKUP(B32,LYC,2,FALSE)&amp;" "&amp;VLOOKUP(B32,LYC,3,FALSE)&amp;",  "&amp;VLOOKUP(B32,LYC,7,FALSE))</f>
        <v>COL DU BOIS DES DAMES,  ST GERMAIN DU BOIS</v>
      </c>
      <c r="D32" s="19"/>
      <c r="E32" s="20"/>
    </row>
    <row r="33" spans="1:6" x14ac:dyDescent="0.25">
      <c r="A33" s="9" t="s">
        <v>19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6" x14ac:dyDescent="0.25">
      <c r="A34" s="2" t="s">
        <v>5</v>
      </c>
      <c r="B34" s="2" t="s">
        <v>203</v>
      </c>
      <c r="C34" s="2" t="s">
        <v>206</v>
      </c>
      <c r="D34" s="2" t="s">
        <v>207</v>
      </c>
      <c r="E34" s="2" t="s">
        <v>272</v>
      </c>
    </row>
    <row r="35" spans="1:6" x14ac:dyDescent="0.25">
      <c r="A35" s="2" t="s">
        <v>6</v>
      </c>
      <c r="B35" s="2" t="s">
        <v>172</v>
      </c>
      <c r="C35" s="2" t="s">
        <v>65</v>
      </c>
      <c r="D35" s="2" t="s">
        <v>208</v>
      </c>
      <c r="E35" s="2" t="s">
        <v>36</v>
      </c>
    </row>
    <row r="36" spans="1:6" x14ac:dyDescent="0.25">
      <c r="A36" s="2" t="s">
        <v>14</v>
      </c>
      <c r="B36" s="2" t="s">
        <v>114</v>
      </c>
      <c r="C36" s="2" t="s">
        <v>112</v>
      </c>
      <c r="D36" s="2" t="s">
        <v>114</v>
      </c>
      <c r="E36" s="2" t="s">
        <v>112</v>
      </c>
    </row>
    <row r="37" spans="1:6" x14ac:dyDescent="0.25">
      <c r="A37" s="5" t="s">
        <v>15</v>
      </c>
      <c r="B37" s="7">
        <v>27.37</v>
      </c>
      <c r="C37" s="7">
        <v>4.71</v>
      </c>
      <c r="D37" s="7">
        <v>9.15</v>
      </c>
      <c r="E37" s="7">
        <v>5.37</v>
      </c>
    </row>
    <row r="38" spans="1:6" x14ac:dyDescent="0.25">
      <c r="A38" s="5" t="s">
        <v>16</v>
      </c>
      <c r="B38" s="7">
        <v>31</v>
      </c>
      <c r="C38" s="7">
        <v>10</v>
      </c>
      <c r="D38" s="7">
        <v>8</v>
      </c>
      <c r="E38" s="7">
        <v>15</v>
      </c>
      <c r="F38" s="8" t="s">
        <v>92</v>
      </c>
    </row>
    <row r="40" spans="1:6" x14ac:dyDescent="0.25">
      <c r="A40" s="9" t="s">
        <v>38</v>
      </c>
      <c r="B40" s="6">
        <v>304</v>
      </c>
      <c r="C40" s="18" t="str">
        <f>IF(ISBLANK(B40)," ",VLOOKUP(B40,LYC,2,FALSE)&amp;" "&amp;VLOOKUP(B40,LYC,3,FALSE)&amp;",  "&amp;VLOOKUP(B40,LYC,7,FALSE))</f>
        <v>COL ST EXUPERY,  MACON</v>
      </c>
      <c r="D40" s="19"/>
      <c r="E40" s="20"/>
    </row>
    <row r="41" spans="1:6" x14ac:dyDescent="0.25">
      <c r="A41" s="9" t="s">
        <v>24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6" x14ac:dyDescent="0.25">
      <c r="A42" s="2" t="s">
        <v>5</v>
      </c>
      <c r="B42" s="2" t="s">
        <v>47</v>
      </c>
      <c r="C42" s="2" t="s">
        <v>194</v>
      </c>
      <c r="D42" s="2" t="s">
        <v>181</v>
      </c>
      <c r="E42" s="2" t="s">
        <v>179</v>
      </c>
    </row>
    <row r="43" spans="1:6" x14ac:dyDescent="0.25">
      <c r="A43" s="2" t="s">
        <v>6</v>
      </c>
      <c r="B43" s="2" t="s">
        <v>87</v>
      </c>
      <c r="C43" s="2" t="s">
        <v>195</v>
      </c>
      <c r="D43" s="2" t="s">
        <v>309</v>
      </c>
      <c r="E43" s="2" t="s">
        <v>180</v>
      </c>
    </row>
    <row r="44" spans="1:6" x14ac:dyDescent="0.25">
      <c r="A44" s="2" t="s">
        <v>14</v>
      </c>
      <c r="B44" s="2" t="s">
        <v>114</v>
      </c>
      <c r="C44" s="2" t="s">
        <v>114</v>
      </c>
      <c r="D44" s="2" t="s">
        <v>114</v>
      </c>
      <c r="E44" s="2" t="s">
        <v>112</v>
      </c>
    </row>
    <row r="45" spans="1:6" x14ac:dyDescent="0.25">
      <c r="A45" s="5" t="s">
        <v>15</v>
      </c>
      <c r="B45" s="7">
        <v>10.6</v>
      </c>
      <c r="C45" s="7">
        <v>14.21</v>
      </c>
      <c r="D45" s="7">
        <v>15.56</v>
      </c>
      <c r="E45" s="7">
        <v>4.37</v>
      </c>
    </row>
    <row r="46" spans="1:6" x14ac:dyDescent="0.25">
      <c r="A46" s="5" t="s">
        <v>16</v>
      </c>
      <c r="B46" s="7">
        <v>15</v>
      </c>
      <c r="C46" s="7">
        <v>16</v>
      </c>
      <c r="D46" s="7">
        <v>18</v>
      </c>
      <c r="E46" s="7">
        <v>8</v>
      </c>
      <c r="F46" s="8" t="s">
        <v>310</v>
      </c>
    </row>
    <row r="48" spans="1:6" x14ac:dyDescent="0.25">
      <c r="A48" s="9" t="s">
        <v>329</v>
      </c>
      <c r="B48" s="6">
        <v>326</v>
      </c>
      <c r="C48" s="18" t="str">
        <f>IF(ISBLANK(B48)," ",VLOOKUP(B48,LYC,2,FALSE)&amp;" "&amp;VLOOKUP(B48,LYC,3,FALSE)&amp;",  "&amp;VLOOKUP(B48,LYC,7,FALSE))</f>
        <v>COL RENE CASSIN,  PARAY LE MONIAL CEDEX</v>
      </c>
      <c r="D48" s="19"/>
      <c r="E48" s="20"/>
    </row>
    <row r="49" spans="1:6" x14ac:dyDescent="0.25">
      <c r="A49" s="9" t="s">
        <v>19</v>
      </c>
      <c r="B49" s="6" t="s">
        <v>10</v>
      </c>
      <c r="C49" s="6" t="s">
        <v>11</v>
      </c>
      <c r="D49" s="6" t="s">
        <v>12</v>
      </c>
      <c r="E49" s="6" t="s">
        <v>13</v>
      </c>
    </row>
    <row r="50" spans="1:6" x14ac:dyDescent="0.25">
      <c r="A50" s="2" t="s">
        <v>5</v>
      </c>
      <c r="B50" s="2" t="s">
        <v>59</v>
      </c>
      <c r="C50" s="2" t="s">
        <v>311</v>
      </c>
      <c r="D50" s="2" t="s">
        <v>146</v>
      </c>
      <c r="E50" s="2"/>
    </row>
    <row r="51" spans="1:6" x14ac:dyDescent="0.25">
      <c r="A51" s="2" t="s">
        <v>6</v>
      </c>
      <c r="B51" s="2" t="s">
        <v>198</v>
      </c>
      <c r="C51" s="2" t="s">
        <v>312</v>
      </c>
      <c r="D51" s="2" t="s">
        <v>149</v>
      </c>
      <c r="E51" s="2"/>
    </row>
    <row r="52" spans="1:6" x14ac:dyDescent="0.25">
      <c r="A52" s="2" t="s">
        <v>14</v>
      </c>
      <c r="B52" s="2" t="s">
        <v>113</v>
      </c>
      <c r="C52" s="2" t="s">
        <v>113</v>
      </c>
      <c r="D52" s="2" t="s">
        <v>114</v>
      </c>
      <c r="E52" s="2"/>
    </row>
    <row r="53" spans="1:6" x14ac:dyDescent="0.25">
      <c r="A53" s="5" t="s">
        <v>15</v>
      </c>
      <c r="B53" s="7">
        <v>14.4</v>
      </c>
      <c r="C53" s="7">
        <v>7.8</v>
      </c>
      <c r="D53" s="7">
        <v>7.84</v>
      </c>
      <c r="E53" s="7"/>
    </row>
    <row r="54" spans="1:6" x14ac:dyDescent="0.25">
      <c r="A54" s="5" t="s">
        <v>16</v>
      </c>
      <c r="B54" s="7">
        <v>20</v>
      </c>
      <c r="C54" s="7">
        <v>4</v>
      </c>
      <c r="D54" s="7">
        <v>7</v>
      </c>
      <c r="E54" s="7"/>
      <c r="F54" s="8" t="s">
        <v>313</v>
      </c>
    </row>
    <row r="56" spans="1:6" x14ac:dyDescent="0.25">
      <c r="A56" s="9" t="s">
        <v>329</v>
      </c>
      <c r="B56" s="6">
        <v>250</v>
      </c>
      <c r="C56" s="18" t="str">
        <f>IF(ISBLANK(B56)," ",VLOOKUP(B56,LYC,2,FALSE)&amp;" "&amp;VLOOKUP(B56,LYC,3,FALSE)&amp;",  "&amp;VLOOKUP(B56,LYC,7,FALSE))</f>
        <v>COL JEAN MERMOZ,  CHAUFFAILLES</v>
      </c>
      <c r="D56" s="19"/>
      <c r="E56" s="20"/>
    </row>
    <row r="57" spans="1:6" x14ac:dyDescent="0.25">
      <c r="A57" s="9" t="s">
        <v>19</v>
      </c>
      <c r="B57" s="6" t="s">
        <v>10</v>
      </c>
      <c r="C57" s="6" t="s">
        <v>11</v>
      </c>
      <c r="D57" s="6" t="s">
        <v>12</v>
      </c>
      <c r="E57" s="6" t="s">
        <v>13</v>
      </c>
    </row>
    <row r="58" spans="1:6" x14ac:dyDescent="0.25">
      <c r="A58" s="2" t="s">
        <v>5</v>
      </c>
      <c r="B58" s="2" t="s">
        <v>226</v>
      </c>
      <c r="C58" s="2"/>
      <c r="D58" s="2"/>
      <c r="E58" s="2"/>
    </row>
    <row r="59" spans="1:6" x14ac:dyDescent="0.25">
      <c r="A59" s="2" t="s">
        <v>6</v>
      </c>
      <c r="B59" s="2" t="s">
        <v>314</v>
      </c>
      <c r="C59" s="2"/>
      <c r="D59" s="2"/>
      <c r="E59" s="2"/>
    </row>
    <row r="60" spans="1:6" x14ac:dyDescent="0.25">
      <c r="A60" s="2" t="s">
        <v>14</v>
      </c>
      <c r="B60" s="2" t="s">
        <v>114</v>
      </c>
      <c r="C60" s="2"/>
      <c r="D60" s="2"/>
      <c r="E60" s="2"/>
    </row>
    <row r="61" spans="1:6" x14ac:dyDescent="0.25">
      <c r="A61" s="5" t="s">
        <v>15</v>
      </c>
      <c r="B61" s="7">
        <v>22.94</v>
      </c>
      <c r="C61" s="2"/>
      <c r="D61" s="2"/>
      <c r="E61" s="2"/>
    </row>
    <row r="62" spans="1:6" x14ac:dyDescent="0.25">
      <c r="A62" s="5" t="s">
        <v>16</v>
      </c>
      <c r="B62" s="7">
        <v>27</v>
      </c>
      <c r="C62" s="7"/>
      <c r="D62" s="7"/>
      <c r="E62" s="7"/>
      <c r="F62" s="8" t="s">
        <v>315</v>
      </c>
    </row>
  </sheetData>
  <mergeCells count="13">
    <mergeCell ref="C56:E56"/>
    <mergeCell ref="C16:E16"/>
    <mergeCell ref="C24:E24"/>
    <mergeCell ref="C32:E32"/>
    <mergeCell ref="C40:E40"/>
    <mergeCell ref="C48:E48"/>
    <mergeCell ref="C8:E8"/>
    <mergeCell ref="A1:F1"/>
    <mergeCell ref="A2:F2"/>
    <mergeCell ref="A3:F3"/>
    <mergeCell ref="A4:F4"/>
    <mergeCell ref="A5:F5"/>
    <mergeCell ref="B7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46"/>
  <sheetViews>
    <sheetView workbookViewId="0">
      <selection activeCell="G43" sqref="G43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111</v>
      </c>
      <c r="C7" s="21"/>
      <c r="D7" s="21"/>
    </row>
    <row r="8" spans="1:6" x14ac:dyDescent="0.25">
      <c r="A8" s="9" t="s">
        <v>18</v>
      </c>
      <c r="B8" s="6">
        <v>250</v>
      </c>
      <c r="C8" s="18" t="str">
        <f>IF(ISBLANK(B8)," ",VLOOKUP(B8,LYC,2,FALSE)&amp;" "&amp;VLOOKUP(B8,LYC,3,FALSE)&amp;",  "&amp;VLOOKUP(B8,LYC,7,FALSE))</f>
        <v>COL JEAN MERMOZ,  CHAUFFAILLES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226</v>
      </c>
      <c r="C10" s="2" t="s">
        <v>222</v>
      </c>
      <c r="D10" s="2" t="s">
        <v>316</v>
      </c>
      <c r="E10" s="2" t="s">
        <v>161</v>
      </c>
    </row>
    <row r="11" spans="1:6" x14ac:dyDescent="0.25">
      <c r="A11" s="2" t="s">
        <v>6</v>
      </c>
      <c r="B11" s="2" t="s">
        <v>227</v>
      </c>
      <c r="C11" s="2" t="s">
        <v>223</v>
      </c>
      <c r="D11" s="2" t="s">
        <v>22</v>
      </c>
      <c r="E11" s="2" t="s">
        <v>317</v>
      </c>
    </row>
    <row r="12" spans="1:6" x14ac:dyDescent="0.25">
      <c r="A12" s="2" t="s">
        <v>14</v>
      </c>
      <c r="B12" s="2" t="s">
        <v>112</v>
      </c>
      <c r="C12" s="2" t="s">
        <v>112</v>
      </c>
      <c r="D12" s="2" t="s">
        <v>114</v>
      </c>
      <c r="E12" s="2" t="s">
        <v>112</v>
      </c>
    </row>
    <row r="13" spans="1:6" x14ac:dyDescent="0.25">
      <c r="A13" s="5" t="s">
        <v>15</v>
      </c>
      <c r="B13" s="7">
        <v>10.76</v>
      </c>
      <c r="C13" s="7">
        <v>10.68</v>
      </c>
      <c r="D13" s="23" t="s">
        <v>288</v>
      </c>
      <c r="E13" s="7">
        <v>8.3699999999999992</v>
      </c>
    </row>
    <row r="14" spans="1:6" x14ac:dyDescent="0.25">
      <c r="A14" s="5" t="s">
        <v>16</v>
      </c>
      <c r="B14" s="7">
        <v>39</v>
      </c>
      <c r="C14" s="7">
        <v>28</v>
      </c>
      <c r="D14" s="23" t="s">
        <v>288</v>
      </c>
      <c r="E14" s="7">
        <v>28</v>
      </c>
      <c r="F14" s="10" t="s">
        <v>318</v>
      </c>
    </row>
    <row r="16" spans="1:6" x14ac:dyDescent="0.25">
      <c r="A16" s="9" t="s">
        <v>20</v>
      </c>
      <c r="B16" s="6">
        <v>275</v>
      </c>
      <c r="C16" s="18" t="str">
        <f>IF(ISBLANK(B16)," ",VLOOKUP(B16,LYC,2,FALSE)&amp;" "&amp;VLOOKUP(B16,LYC,3,FALSE)&amp;",  "&amp;VLOOKUP(B16,LYC,7,FALSE))</f>
        <v>COL JULES FERRY,  GENELARD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231</v>
      </c>
      <c r="C18" s="2" t="s">
        <v>319</v>
      </c>
      <c r="D18" s="2" t="s">
        <v>237</v>
      </c>
      <c r="E18" s="2" t="s">
        <v>235</v>
      </c>
    </row>
    <row r="19" spans="1:6" x14ac:dyDescent="0.25">
      <c r="A19" s="2" t="s">
        <v>6</v>
      </c>
      <c r="B19" s="2" t="s">
        <v>320</v>
      </c>
      <c r="C19" s="2" t="s">
        <v>321</v>
      </c>
      <c r="D19" s="2" t="s">
        <v>87</v>
      </c>
      <c r="E19" s="2" t="s">
        <v>236</v>
      </c>
    </row>
    <row r="20" spans="1:6" x14ac:dyDescent="0.25">
      <c r="A20" s="2" t="s">
        <v>14</v>
      </c>
      <c r="B20" s="2" t="s">
        <v>113</v>
      </c>
      <c r="C20" s="2" t="s">
        <v>114</v>
      </c>
      <c r="D20" s="2" t="s">
        <v>112</v>
      </c>
      <c r="E20" s="2" t="s">
        <v>114</v>
      </c>
    </row>
    <row r="21" spans="1:6" x14ac:dyDescent="0.25">
      <c r="A21" s="5" t="s">
        <v>15</v>
      </c>
      <c r="B21" s="7">
        <v>22.12</v>
      </c>
      <c r="C21" s="7">
        <v>16.239999999999998</v>
      </c>
      <c r="D21" s="7">
        <v>6.51</v>
      </c>
      <c r="E21" s="7">
        <v>18.78</v>
      </c>
    </row>
    <row r="22" spans="1:6" x14ac:dyDescent="0.25">
      <c r="A22" s="5" t="s">
        <v>16</v>
      </c>
      <c r="B22" s="7">
        <v>25</v>
      </c>
      <c r="C22" s="7">
        <v>21</v>
      </c>
      <c r="D22" s="7">
        <v>18</v>
      </c>
      <c r="E22" s="7">
        <v>14</v>
      </c>
      <c r="F22" s="10" t="s">
        <v>322</v>
      </c>
    </row>
    <row r="24" spans="1:6" x14ac:dyDescent="0.25">
      <c r="A24" s="9" t="s">
        <v>30</v>
      </c>
      <c r="B24" s="6">
        <v>348</v>
      </c>
      <c r="C24" s="18" t="str">
        <f>IF(ISBLANK(B24)," ",VLOOKUP(B24,LYC,2,FALSE)&amp;" "&amp;VLOOKUP(B24,LYC,3,FALSE)&amp;",  "&amp;VLOOKUP(B24,LYC,7,FALSE))</f>
        <v>COL NICOLAS COPERNIC,  ST VALLIER</v>
      </c>
      <c r="D24" s="19"/>
      <c r="E24" s="20"/>
    </row>
    <row r="25" spans="1:6" x14ac:dyDescent="0.25">
      <c r="A25" s="9" t="s">
        <v>19</v>
      </c>
      <c r="B25" s="6" t="s">
        <v>10</v>
      </c>
      <c r="C25" s="6" t="s">
        <v>11</v>
      </c>
      <c r="D25" s="6" t="s">
        <v>12</v>
      </c>
      <c r="E25" s="6" t="s">
        <v>13</v>
      </c>
    </row>
    <row r="26" spans="1:6" x14ac:dyDescent="0.25">
      <c r="A26" s="2" t="s">
        <v>5</v>
      </c>
      <c r="B26" s="2" t="s">
        <v>212</v>
      </c>
      <c r="C26" s="2" t="s">
        <v>217</v>
      </c>
      <c r="D26" s="2" t="s">
        <v>62</v>
      </c>
      <c r="E26" s="2"/>
    </row>
    <row r="27" spans="1:6" x14ac:dyDescent="0.25">
      <c r="A27" s="2" t="s">
        <v>6</v>
      </c>
      <c r="B27" s="2" t="s">
        <v>51</v>
      </c>
      <c r="C27" s="2" t="s">
        <v>221</v>
      </c>
      <c r="D27" s="2" t="s">
        <v>63</v>
      </c>
      <c r="E27" s="2"/>
    </row>
    <row r="28" spans="1:6" x14ac:dyDescent="0.25">
      <c r="A28" s="2" t="s">
        <v>14</v>
      </c>
      <c r="B28" s="2" t="s">
        <v>114</v>
      </c>
      <c r="C28" s="2" t="s">
        <v>114</v>
      </c>
      <c r="D28" s="2" t="s">
        <v>113</v>
      </c>
      <c r="E28" s="2"/>
    </row>
    <row r="29" spans="1:6" x14ac:dyDescent="0.25">
      <c r="A29" s="5" t="s">
        <v>15</v>
      </c>
      <c r="B29" s="7">
        <v>30.35</v>
      </c>
      <c r="C29" s="7">
        <v>27.5</v>
      </c>
      <c r="D29" s="7">
        <v>15.35</v>
      </c>
      <c r="E29" s="7"/>
    </row>
    <row r="30" spans="1:6" x14ac:dyDescent="0.25">
      <c r="A30" s="5" t="s">
        <v>16</v>
      </c>
      <c r="B30" s="7">
        <v>25</v>
      </c>
      <c r="C30" s="7">
        <v>23</v>
      </c>
      <c r="D30" s="7">
        <v>16</v>
      </c>
      <c r="E30" s="7"/>
      <c r="F30" s="8" t="s">
        <v>92</v>
      </c>
    </row>
    <row r="32" spans="1:6" x14ac:dyDescent="0.25">
      <c r="A32" s="9" t="s">
        <v>31</v>
      </c>
      <c r="B32" s="6">
        <v>338</v>
      </c>
      <c r="C32" s="18" t="str">
        <f>IF(ISBLANK(B32)," ",VLOOKUP(B32,LYC,2,FALSE)&amp;" "&amp;VLOOKUP(B32,LYC,3,FALSE)&amp;",  "&amp;VLOOKUP(B32,LYC,7,FALSE))</f>
        <v>COL DU BOIS DES DAMES,  ST GERMAIN DU BOIS</v>
      </c>
      <c r="D32" s="19"/>
      <c r="E32" s="20"/>
    </row>
    <row r="33" spans="1:7" x14ac:dyDescent="0.25">
      <c r="A33" s="9" t="s">
        <v>24</v>
      </c>
      <c r="B33" s="6" t="s">
        <v>10</v>
      </c>
      <c r="C33" s="6" t="s">
        <v>11</v>
      </c>
      <c r="D33" s="6" t="s">
        <v>12</v>
      </c>
      <c r="E33" s="6" t="s">
        <v>13</v>
      </c>
    </row>
    <row r="34" spans="1:7" x14ac:dyDescent="0.25">
      <c r="A34" s="2" t="s">
        <v>5</v>
      </c>
      <c r="B34" s="2" t="s">
        <v>323</v>
      </c>
      <c r="C34" s="2" t="s">
        <v>270</v>
      </c>
      <c r="D34" s="2" t="s">
        <v>204</v>
      </c>
      <c r="E34" s="2" t="s">
        <v>271</v>
      </c>
    </row>
    <row r="35" spans="1:7" x14ac:dyDescent="0.25">
      <c r="A35" s="2" t="s">
        <v>6</v>
      </c>
      <c r="B35" s="2" t="s">
        <v>324</v>
      </c>
      <c r="C35" s="2" t="s">
        <v>312</v>
      </c>
      <c r="D35" s="2" t="s">
        <v>205</v>
      </c>
      <c r="E35" s="2" t="s">
        <v>274</v>
      </c>
    </row>
    <row r="36" spans="1:7" x14ac:dyDescent="0.25">
      <c r="A36" s="2" t="s">
        <v>14</v>
      </c>
      <c r="B36" s="2" t="s">
        <v>114</v>
      </c>
      <c r="C36" s="2" t="s">
        <v>114</v>
      </c>
      <c r="D36" s="2" t="s">
        <v>114</v>
      </c>
      <c r="E36" s="2" t="s">
        <v>114</v>
      </c>
    </row>
    <row r="37" spans="1:7" x14ac:dyDescent="0.25">
      <c r="A37" s="5" t="s">
        <v>15</v>
      </c>
      <c r="B37" s="7">
        <v>8.6</v>
      </c>
      <c r="C37" s="7">
        <v>9.67</v>
      </c>
      <c r="D37" s="7">
        <v>20.43</v>
      </c>
      <c r="E37" s="7" t="s">
        <v>325</v>
      </c>
    </row>
    <row r="38" spans="1:7" x14ac:dyDescent="0.25">
      <c r="A38" s="5" t="s">
        <v>16</v>
      </c>
      <c r="B38" s="7">
        <v>6</v>
      </c>
      <c r="C38" s="7">
        <v>8</v>
      </c>
      <c r="D38" s="7">
        <v>26</v>
      </c>
      <c r="E38" s="23">
        <v>1</v>
      </c>
      <c r="F38" s="10" t="s">
        <v>326</v>
      </c>
      <c r="G38" s="4">
        <f>SUM(B38:F38)</f>
        <v>41</v>
      </c>
    </row>
    <row r="40" spans="1:7" x14ac:dyDescent="0.25">
      <c r="A40" s="9" t="s">
        <v>329</v>
      </c>
      <c r="B40" s="6">
        <v>326</v>
      </c>
      <c r="C40" s="18" t="str">
        <f>IF(ISBLANK(B40)," ",VLOOKUP(B40,LYC,2,FALSE)&amp;" "&amp;VLOOKUP(B40,LYC,3,FALSE)&amp;",  "&amp;VLOOKUP(B40,LYC,7,FALSE))</f>
        <v>COL RENE CASSIN,  PARAY LE MONIAL CEDEX</v>
      </c>
      <c r="D40" s="19"/>
      <c r="E40" s="20"/>
    </row>
    <row r="41" spans="1:7" x14ac:dyDescent="0.25">
      <c r="A41" s="9" t="s">
        <v>19</v>
      </c>
      <c r="B41" s="6" t="s">
        <v>10</v>
      </c>
      <c r="C41" s="6" t="s">
        <v>11</v>
      </c>
      <c r="D41" s="6" t="s">
        <v>12</v>
      </c>
      <c r="E41" s="6" t="s">
        <v>13</v>
      </c>
    </row>
    <row r="42" spans="1:7" x14ac:dyDescent="0.25">
      <c r="A42" s="2" t="s">
        <v>5</v>
      </c>
      <c r="B42" s="2" t="s">
        <v>60</v>
      </c>
      <c r="C42" s="2" t="s">
        <v>59</v>
      </c>
      <c r="D42" s="2"/>
      <c r="E42" s="2"/>
    </row>
    <row r="43" spans="1:7" x14ac:dyDescent="0.25">
      <c r="A43" s="2" t="s">
        <v>6</v>
      </c>
      <c r="B43" s="2" t="s">
        <v>327</v>
      </c>
      <c r="C43" s="2" t="s">
        <v>61</v>
      </c>
      <c r="D43" s="2"/>
      <c r="E43" s="2"/>
    </row>
    <row r="44" spans="1:7" x14ac:dyDescent="0.25">
      <c r="A44" s="2" t="s">
        <v>14</v>
      </c>
      <c r="B44" s="2" t="s">
        <v>114</v>
      </c>
      <c r="C44" s="2" t="s">
        <v>114</v>
      </c>
      <c r="D44" s="2"/>
      <c r="E44" s="2"/>
    </row>
    <row r="45" spans="1:7" x14ac:dyDescent="0.25">
      <c r="A45" s="5" t="s">
        <v>15</v>
      </c>
      <c r="B45" s="7">
        <v>38.229999999999997</v>
      </c>
      <c r="C45" s="7">
        <v>34.450000000000003</v>
      </c>
      <c r="D45" s="7"/>
      <c r="E45" s="7"/>
    </row>
    <row r="46" spans="1:7" x14ac:dyDescent="0.25">
      <c r="A46" s="5" t="s">
        <v>16</v>
      </c>
      <c r="B46" s="7">
        <v>31</v>
      </c>
      <c r="C46" s="7">
        <v>28</v>
      </c>
      <c r="D46" s="7"/>
      <c r="E46" s="7"/>
      <c r="F46" s="8" t="s">
        <v>328</v>
      </c>
    </row>
  </sheetData>
  <mergeCells count="11">
    <mergeCell ref="C40:E40"/>
    <mergeCell ref="C8:E8"/>
    <mergeCell ref="C16:E16"/>
    <mergeCell ref="C24:E24"/>
    <mergeCell ref="C32:E32"/>
    <mergeCell ref="A1:F1"/>
    <mergeCell ref="A2:F2"/>
    <mergeCell ref="A3:F3"/>
    <mergeCell ref="A4:F4"/>
    <mergeCell ref="A5:F5"/>
    <mergeCell ref="B7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22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117</v>
      </c>
      <c r="C7" s="21"/>
      <c r="D7" s="21"/>
    </row>
    <row r="8" spans="1:6" x14ac:dyDescent="0.25">
      <c r="A8" s="9" t="s">
        <v>18</v>
      </c>
      <c r="B8" s="6"/>
      <c r="C8" s="18" t="str">
        <f>IF(ISBLANK(B8)," ",VLOOKUP(B8,LYC,2,FALSE)&amp;" "&amp;VLOOKUP(B8,LYC,3,FALSE)&amp;",  "&amp;VLOOKUP(B8,LYC,7,FALSE))</f>
        <v xml:space="preserve"> 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/>
      <c r="C10" s="2"/>
      <c r="D10" s="2"/>
      <c r="E10" s="2"/>
    </row>
    <row r="11" spans="1:6" x14ac:dyDescent="0.25">
      <c r="A11" s="2" t="s">
        <v>6</v>
      </c>
      <c r="B11" s="2"/>
      <c r="C11" s="2"/>
      <c r="D11" s="2"/>
      <c r="E11" s="2"/>
    </row>
    <row r="12" spans="1:6" x14ac:dyDescent="0.25">
      <c r="A12" s="2" t="s">
        <v>14</v>
      </c>
      <c r="B12" s="2"/>
      <c r="C12" s="2"/>
      <c r="D12" s="2"/>
      <c r="E12" s="2"/>
    </row>
    <row r="13" spans="1:6" x14ac:dyDescent="0.25">
      <c r="A13" s="5" t="s">
        <v>15</v>
      </c>
      <c r="B13" s="7"/>
      <c r="C13" s="7"/>
      <c r="D13" s="7"/>
      <c r="E13" s="7"/>
    </row>
    <row r="14" spans="1:6" x14ac:dyDescent="0.25">
      <c r="A14" s="5" t="s">
        <v>16</v>
      </c>
      <c r="B14" s="7"/>
      <c r="C14" s="7"/>
      <c r="D14" s="7"/>
      <c r="E14" s="7"/>
      <c r="F14" s="8"/>
    </row>
    <row r="16" spans="1:6" x14ac:dyDescent="0.25">
      <c r="A16" s="9" t="s">
        <v>18</v>
      </c>
      <c r="B16" s="6"/>
      <c r="C16" s="18" t="str">
        <f>IF(ISBLANK(B16)," ",VLOOKUP(B16,LYC,2,FALSE)&amp;" "&amp;VLOOKUP(B16,LYC,3,FALSE)&amp;",  "&amp;VLOOKUP(B16,LYC,7,FALSE))</f>
        <v xml:space="preserve"> 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/>
      <c r="C18" s="2"/>
      <c r="D18" s="2"/>
      <c r="E18" s="2"/>
    </row>
    <row r="19" spans="1:6" x14ac:dyDescent="0.25">
      <c r="A19" s="2" t="s">
        <v>6</v>
      </c>
      <c r="B19" s="2"/>
      <c r="C19" s="2"/>
      <c r="D19" s="2"/>
      <c r="E19" s="2"/>
    </row>
    <row r="20" spans="1:6" x14ac:dyDescent="0.25">
      <c r="A20" s="2" t="s">
        <v>14</v>
      </c>
      <c r="B20" s="2"/>
      <c r="C20" s="2"/>
      <c r="D20" s="2"/>
      <c r="E20" s="2"/>
    </row>
    <row r="21" spans="1:6" x14ac:dyDescent="0.25">
      <c r="A21" s="5" t="s">
        <v>15</v>
      </c>
      <c r="B21" s="7"/>
      <c r="C21" s="7"/>
      <c r="D21" s="7"/>
      <c r="E21" s="7"/>
    </row>
    <row r="22" spans="1:6" x14ac:dyDescent="0.25">
      <c r="A22" s="5" t="s">
        <v>16</v>
      </c>
      <c r="B22" s="7"/>
      <c r="C22" s="7"/>
      <c r="D22" s="7"/>
      <c r="E22" s="7"/>
      <c r="F22" s="8"/>
    </row>
  </sheetData>
  <mergeCells count="8">
    <mergeCell ref="C8:E8"/>
    <mergeCell ref="C16:E16"/>
    <mergeCell ref="A1:F1"/>
    <mergeCell ref="A2:F2"/>
    <mergeCell ref="A3:F3"/>
    <mergeCell ref="A4:F4"/>
    <mergeCell ref="A5:F5"/>
    <mergeCell ref="B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22"/>
  <sheetViews>
    <sheetView workbookViewId="0">
      <selection activeCell="F24" sqref="F24"/>
    </sheetView>
  </sheetViews>
  <sheetFormatPr baseColWidth="10" defaultColWidth="9.140625" defaultRowHeight="15" x14ac:dyDescent="0.25"/>
  <cols>
    <col min="1" max="1" width="10.42578125" style="4" customWidth="1"/>
    <col min="2" max="2" width="12.28515625" style="4" customWidth="1"/>
    <col min="3" max="3" width="12.85546875" style="4" customWidth="1"/>
    <col min="4" max="4" width="15.42578125" style="4" customWidth="1"/>
    <col min="5" max="5" width="18.42578125" style="4" customWidth="1"/>
    <col min="6" max="6" width="12.85546875" style="4" customWidth="1"/>
    <col min="7" max="7" width="12.5703125" style="4" customWidth="1"/>
    <col min="8" max="16384" width="9.140625" style="4"/>
  </cols>
  <sheetData>
    <row r="1" spans="1:6" ht="21" x14ac:dyDescent="0.35">
      <c r="A1" s="14" t="s">
        <v>0</v>
      </c>
      <c r="B1" s="14"/>
      <c r="C1" s="14"/>
      <c r="D1" s="14"/>
      <c r="E1" s="14"/>
      <c r="F1" s="14"/>
    </row>
    <row r="2" spans="1:6" ht="21" x14ac:dyDescent="0.35">
      <c r="A2" s="14" t="s">
        <v>3</v>
      </c>
      <c r="B2" s="14"/>
      <c r="C2" s="14"/>
      <c r="D2" s="14"/>
      <c r="E2" s="14"/>
      <c r="F2" s="14"/>
    </row>
    <row r="3" spans="1:6" x14ac:dyDescent="0.25">
      <c r="A3" s="15" t="s">
        <v>4</v>
      </c>
      <c r="B3" s="15"/>
      <c r="C3" s="15"/>
      <c r="D3" s="15"/>
      <c r="E3" s="15"/>
      <c r="F3" s="15"/>
    </row>
    <row r="4" spans="1:6" ht="15.75" x14ac:dyDescent="0.25">
      <c r="A4" s="16" t="s">
        <v>303</v>
      </c>
      <c r="B4" s="16"/>
      <c r="C4" s="16"/>
      <c r="D4" s="16"/>
      <c r="E4" s="16"/>
      <c r="F4" s="16"/>
    </row>
    <row r="5" spans="1:6" ht="15.75" x14ac:dyDescent="0.25">
      <c r="A5" s="17" t="s">
        <v>2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1"/>
    </row>
    <row r="7" spans="1:6" ht="18.75" x14ac:dyDescent="0.3">
      <c r="B7" s="21" t="s">
        <v>120</v>
      </c>
      <c r="C7" s="21"/>
      <c r="D7" s="21"/>
    </row>
    <row r="8" spans="1:6" x14ac:dyDescent="0.25">
      <c r="A8" s="9" t="s">
        <v>18</v>
      </c>
      <c r="B8" s="6">
        <v>306</v>
      </c>
      <c r="C8" s="18" t="str">
        <f>IF(ISBLANK(B8)," ",VLOOKUP(B8,LYC,2,FALSE)&amp;" "&amp;VLOOKUP(B8,LYC,3,FALSE)&amp;",  "&amp;VLOOKUP(B8,LYC,7,FALSE))</f>
        <v>COL NOTRE DAME,  MACON</v>
      </c>
      <c r="D8" s="19"/>
      <c r="E8" s="20"/>
    </row>
    <row r="9" spans="1:6" x14ac:dyDescent="0.25">
      <c r="A9" s="9" t="s">
        <v>19</v>
      </c>
      <c r="B9" s="6" t="s">
        <v>10</v>
      </c>
      <c r="C9" s="6" t="s">
        <v>11</v>
      </c>
      <c r="D9" s="6" t="s">
        <v>12</v>
      </c>
      <c r="E9" s="6" t="s">
        <v>13</v>
      </c>
    </row>
    <row r="10" spans="1:6" x14ac:dyDescent="0.25">
      <c r="A10" s="2" t="s">
        <v>5</v>
      </c>
      <c r="B10" s="2" t="s">
        <v>27</v>
      </c>
      <c r="C10" s="2" t="s">
        <v>107</v>
      </c>
      <c r="D10" s="2" t="s">
        <v>55</v>
      </c>
      <c r="E10" s="2" t="s">
        <v>279</v>
      </c>
    </row>
    <row r="11" spans="1:6" x14ac:dyDescent="0.25">
      <c r="A11" s="2" t="s">
        <v>6</v>
      </c>
      <c r="B11" s="2" t="s">
        <v>28</v>
      </c>
      <c r="C11" s="2" t="s">
        <v>108</v>
      </c>
      <c r="D11" s="2" t="s">
        <v>58</v>
      </c>
      <c r="E11" s="2" t="s">
        <v>280</v>
      </c>
    </row>
    <row r="12" spans="1:6" x14ac:dyDescent="0.25">
      <c r="A12" s="2" t="s">
        <v>14</v>
      </c>
      <c r="B12" s="2" t="s">
        <v>118</v>
      </c>
      <c r="C12" s="2" t="s">
        <v>118</v>
      </c>
      <c r="D12" s="2" t="s">
        <v>118</v>
      </c>
      <c r="E12" s="2" t="s">
        <v>118</v>
      </c>
    </row>
    <row r="13" spans="1:6" x14ac:dyDescent="0.25">
      <c r="A13" s="5" t="s">
        <v>15</v>
      </c>
      <c r="B13" s="7" t="s">
        <v>330</v>
      </c>
      <c r="C13" s="7" t="s">
        <v>331</v>
      </c>
      <c r="D13" s="7" t="s">
        <v>332</v>
      </c>
      <c r="E13" s="7" t="s">
        <v>333</v>
      </c>
    </row>
    <row r="14" spans="1:6" x14ac:dyDescent="0.25">
      <c r="A14" s="5" t="s">
        <v>16</v>
      </c>
      <c r="B14" s="7">
        <v>18</v>
      </c>
      <c r="C14" s="7">
        <v>27</v>
      </c>
      <c r="D14" s="7">
        <v>19</v>
      </c>
      <c r="E14" s="7">
        <v>14</v>
      </c>
      <c r="F14" s="8" t="s">
        <v>322</v>
      </c>
    </row>
    <row r="16" spans="1:6" x14ac:dyDescent="0.25">
      <c r="A16" s="9" t="s">
        <v>20</v>
      </c>
      <c r="B16" s="6">
        <v>250</v>
      </c>
      <c r="C16" s="18" t="str">
        <f>IF(ISBLANK(B16)," ",VLOOKUP(B16,LYC,2,FALSE)&amp;" "&amp;VLOOKUP(B16,LYC,3,FALSE)&amp;",  "&amp;VLOOKUP(B16,LYC,7,FALSE))</f>
        <v>COL JEAN MERMOZ,  CHAUFFAILLES</v>
      </c>
      <c r="D16" s="19"/>
      <c r="E16" s="20"/>
    </row>
    <row r="17" spans="1:6" x14ac:dyDescent="0.25">
      <c r="A17" s="9" t="s">
        <v>19</v>
      </c>
      <c r="B17" s="6" t="s">
        <v>10</v>
      </c>
      <c r="C17" s="6" t="s">
        <v>11</v>
      </c>
      <c r="D17" s="6" t="s">
        <v>12</v>
      </c>
      <c r="E17" s="6" t="s">
        <v>13</v>
      </c>
    </row>
    <row r="18" spans="1:6" x14ac:dyDescent="0.25">
      <c r="A18" s="2" t="s">
        <v>5</v>
      </c>
      <c r="B18" s="2" t="s">
        <v>224</v>
      </c>
      <c r="C18" s="2" t="s">
        <v>222</v>
      </c>
      <c r="D18" s="2" t="s">
        <v>161</v>
      </c>
      <c r="E18" s="2" t="s">
        <v>335</v>
      </c>
    </row>
    <row r="19" spans="1:6" x14ac:dyDescent="0.25">
      <c r="A19" s="2" t="s">
        <v>6</v>
      </c>
      <c r="B19" s="2" t="s">
        <v>225</v>
      </c>
      <c r="C19" s="2" t="s">
        <v>223</v>
      </c>
      <c r="D19" s="2" t="s">
        <v>317</v>
      </c>
      <c r="E19" s="2" t="s">
        <v>336</v>
      </c>
    </row>
    <row r="20" spans="1:6" x14ac:dyDescent="0.25">
      <c r="A20" s="2" t="s">
        <v>14</v>
      </c>
      <c r="B20" s="2" t="s">
        <v>118</v>
      </c>
      <c r="C20" s="2" t="s">
        <v>118</v>
      </c>
      <c r="D20" s="2" t="s">
        <v>334</v>
      </c>
      <c r="E20" s="2" t="s">
        <v>118</v>
      </c>
    </row>
    <row r="21" spans="1:6" x14ac:dyDescent="0.25">
      <c r="A21" s="5" t="s">
        <v>15</v>
      </c>
      <c r="B21" s="7" t="s">
        <v>337</v>
      </c>
      <c r="C21" s="7" t="s">
        <v>338</v>
      </c>
      <c r="D21" s="7" t="s">
        <v>339</v>
      </c>
      <c r="E21" s="7" t="s">
        <v>119</v>
      </c>
    </row>
    <row r="22" spans="1:6" x14ac:dyDescent="0.25">
      <c r="A22" s="5" t="s">
        <v>16</v>
      </c>
      <c r="B22" s="7">
        <v>25</v>
      </c>
      <c r="C22" s="7">
        <v>19</v>
      </c>
      <c r="D22" s="7">
        <v>16</v>
      </c>
      <c r="E22" s="7">
        <v>14</v>
      </c>
      <c r="F22" s="8" t="s">
        <v>297</v>
      </c>
    </row>
  </sheetData>
  <mergeCells count="8">
    <mergeCell ref="C16:E16"/>
    <mergeCell ref="C8:E8"/>
    <mergeCell ref="A1:F1"/>
    <mergeCell ref="A2:F2"/>
    <mergeCell ref="A3:F3"/>
    <mergeCell ref="A4:F4"/>
    <mergeCell ref="A5:F5"/>
    <mergeCell ref="B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CHALLENGE ATHLE SAUT BENJ</vt:lpstr>
      <vt:lpstr>CHALLENGE ATHLE SAUT MINIMES</vt:lpstr>
      <vt:lpstr>CHALLENGE ATHLE SPRINT BENJ</vt:lpstr>
      <vt:lpstr>CHALLENGE ATHLE SPRINT MINIMES</vt:lpstr>
      <vt:lpstr>CHALLENGE ATHLE HAIES BENJ </vt:lpstr>
      <vt:lpstr>CHALLENGE ATHLE LANCER BENJ</vt:lpstr>
      <vt:lpstr>CHALLENGE ATHLE LANCER MINIME </vt:lpstr>
      <vt:lpstr>CHALLENGE ATHLE 1000m BENJ  </vt:lpstr>
      <vt:lpstr>CHALLENGE ATHLE 1000m MINIMES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2019-06-03T10:26:40Z</dcterms:modified>
</cp:coreProperties>
</file>