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 firstSheet="1" activeTab="3"/>
  </bookViews>
  <sheets>
    <sheet name="FINALE BAD COL TRIOS " sheetId="28" r:id="rId1"/>
    <sheet name=" FINALE FUTSAL COL MF" sheetId="29" r:id="rId2"/>
    <sheet name="FIANLE FUTSAL LYC CADETS" sheetId="27" r:id="rId3"/>
    <sheet name="HAND LYC CG BARRAGE  " sheetId="31" r:id="rId4"/>
    <sheet name="TOURNOI PETANQUE COL" sheetId="21" r:id="rId5"/>
  </sheets>
  <externalReferences>
    <externalReference r:id="rId6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1">#REF!</definedName>
    <definedName name="ETAB" localSheetId="2">#REF!</definedName>
    <definedName name="ETAB" localSheetId="0">#REF!</definedName>
    <definedName name="ETAB" localSheetId="3">#REF!</definedName>
    <definedName name="ETAB" localSheetId="4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G10" i="31" l="1"/>
  <c r="G9" i="31"/>
  <c r="C37" i="28" l="1"/>
  <c r="C35" i="28"/>
  <c r="C36" i="28"/>
  <c r="C24" i="28"/>
  <c r="C25" i="28"/>
  <c r="C26" i="28"/>
  <c r="C27" i="28"/>
  <c r="C16" i="28"/>
  <c r="C13" i="28"/>
  <c r="C14" i="28"/>
  <c r="C15" i="28"/>
  <c r="C13" i="21" l="1"/>
  <c r="C34" i="28" l="1"/>
  <c r="C33" i="28"/>
  <c r="C32" i="28"/>
  <c r="C23" i="28"/>
  <c r="C22" i="28"/>
  <c r="C21" i="28"/>
  <c r="C20" i="28"/>
  <c r="C12" i="29" l="1"/>
  <c r="C9" i="27" l="1"/>
  <c r="C12" i="21" l="1"/>
  <c r="C11" i="21" l="1"/>
  <c r="C10" i="27" l="1"/>
  <c r="C11" i="27"/>
  <c r="C12" i="27"/>
  <c r="C11" i="31" l="1"/>
  <c r="C10" i="31"/>
  <c r="C9" i="31"/>
  <c r="C10" i="29" l="1"/>
  <c r="C11" i="29"/>
  <c r="C10" i="28"/>
  <c r="C11" i="28"/>
  <c r="C12" i="28"/>
  <c r="C10" i="21"/>
  <c r="C9" i="21"/>
  <c r="C9" i="29"/>
  <c r="C9" i="28"/>
</calcChain>
</file>

<file path=xl/sharedStrings.xml><?xml version="1.0" encoding="utf-8"?>
<sst xmlns="http://schemas.openxmlformats.org/spreadsheetml/2006/main" count="94" uniqueCount="44">
  <si>
    <t>RESULTAT</t>
  </si>
  <si>
    <t>PLACE</t>
  </si>
  <si>
    <t>CODE</t>
  </si>
  <si>
    <t>ETABLISSEMENT</t>
  </si>
  <si>
    <t>N°</t>
  </si>
  <si>
    <t>PERF</t>
  </si>
  <si>
    <t>Q/R</t>
  </si>
  <si>
    <t>FINALE</t>
  </si>
  <si>
    <t>HAND LYC CADETS</t>
  </si>
  <si>
    <t>Q FINALE</t>
  </si>
  <si>
    <t xml:space="preserve">FINALE </t>
  </si>
  <si>
    <t>MACON</t>
  </si>
  <si>
    <t>FUTSAL LYC CADETS</t>
  </si>
  <si>
    <t>FUTSAL COL MF</t>
  </si>
  <si>
    <t>CHAROLLES</t>
  </si>
  <si>
    <t>BAD COL TRIOS</t>
  </si>
  <si>
    <t>mercredi 11 mars 2020</t>
  </si>
  <si>
    <t>CUISEAUX</t>
  </si>
  <si>
    <t>TRIOS GARCONS</t>
  </si>
  <si>
    <t>TRIOS FILLES</t>
  </si>
  <si>
    <t>TRIOS MIXTES</t>
  </si>
  <si>
    <t>BARRAGES</t>
  </si>
  <si>
    <t xml:space="preserve">FONTAINES </t>
  </si>
  <si>
    <t>PETANQUE COL</t>
  </si>
  <si>
    <t>TOURNOI</t>
  </si>
  <si>
    <t>9 PTS</t>
  </si>
  <si>
    <t>7 PTS</t>
  </si>
  <si>
    <t>5 PTS</t>
  </si>
  <si>
    <t>3 PTS</t>
  </si>
  <si>
    <t>CHPT DEPT</t>
  </si>
  <si>
    <t>Les qualifiés pour la finales sont:</t>
  </si>
  <si>
    <t>E. Gauthey CHALON</t>
  </si>
  <si>
    <t>L. Blum LE CREUSOT</t>
  </si>
  <si>
    <t>H. Parriat MONTCEAU</t>
  </si>
  <si>
    <t>L.A FONTAINES</t>
  </si>
  <si>
    <t>Q</t>
  </si>
  <si>
    <t>9 PTS CHPT DEPT</t>
  </si>
  <si>
    <t xml:space="preserve">7 PTS </t>
  </si>
  <si>
    <t>4 PTS</t>
  </si>
  <si>
    <t>Militaire AUTUN - L.Agricole FONTAINES = 15 à 15</t>
  </si>
  <si>
    <r>
      <rPr>
        <b/>
        <sz val="11"/>
        <rFont val="Calibri"/>
        <family val="2"/>
      </rPr>
      <t>Militaire AUTUN</t>
    </r>
    <r>
      <rPr>
        <sz val="11"/>
        <rFont val="Calibri"/>
        <family val="2"/>
      </rPr>
      <t xml:space="preserve"> - J. Wittmer CHAROLLES = </t>
    </r>
    <r>
      <rPr>
        <b/>
        <sz val="11"/>
        <rFont val="Calibri"/>
        <family val="2"/>
      </rPr>
      <t>15</t>
    </r>
    <r>
      <rPr>
        <sz val="11"/>
        <rFont val="Calibri"/>
        <family val="2"/>
      </rPr>
      <t xml:space="preserve"> à 8</t>
    </r>
  </si>
  <si>
    <r>
      <rPr>
        <b/>
        <sz val="11"/>
        <color theme="1"/>
        <rFont val="Calibri"/>
        <family val="2"/>
        <scheme val="minor"/>
      </rPr>
      <t>L. Agricole FONTAINES</t>
    </r>
    <r>
      <rPr>
        <sz val="11"/>
        <color theme="1"/>
        <rFont val="Calibri"/>
        <family val="2"/>
        <scheme val="minor"/>
      </rPr>
      <t xml:space="preserve"> - J. Wittmer CHAROLLES = </t>
    </r>
    <r>
      <rPr>
        <b/>
        <sz val="11"/>
        <color theme="1"/>
        <rFont val="Calibri"/>
        <family val="2"/>
        <scheme val="minor"/>
      </rPr>
      <t>26</t>
    </r>
    <r>
      <rPr>
        <sz val="11"/>
        <color theme="1"/>
        <rFont val="Calibri"/>
        <family val="2"/>
        <scheme val="minor"/>
      </rPr>
      <t xml:space="preserve"> à 6</t>
    </r>
  </si>
  <si>
    <t xml:space="preserve">5 PTS </t>
  </si>
  <si>
    <t>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</si>
</sst>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Verdana"/>
      <family val="2"/>
    </font>
    <font>
      <b/>
      <sz val="11"/>
      <color theme="3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0" applyFont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left" vertical="top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Protection="1"/>
    <xf numFmtId="0" fontId="1" fillId="0" borderId="1" xfId="0" applyFont="1" applyBorder="1" applyAlignment="1">
      <alignment horizontal="center"/>
    </xf>
    <xf numFmtId="0" fontId="13" fillId="0" borderId="0" xfId="0" applyFont="1" applyAlignment="1" applyProtection="1">
      <alignment horizontal="left" vertical="top"/>
    </xf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I19" sqref="I19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5.7109375" customWidth="1"/>
    <col min="4" max="4" width="3.7109375" customWidth="1"/>
    <col min="5" max="5" width="9.85546875" customWidth="1"/>
    <col min="6" max="6" width="4.42578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21" t="s">
        <v>15</v>
      </c>
    </row>
    <row r="3" spans="1:6" x14ac:dyDescent="0.25">
      <c r="A3" s="14"/>
      <c r="B3" s="14"/>
      <c r="C3" s="22" t="s">
        <v>7</v>
      </c>
    </row>
    <row r="4" spans="1:6" ht="15.75" x14ac:dyDescent="0.25">
      <c r="A4" s="12"/>
      <c r="B4" s="12"/>
      <c r="C4" s="23" t="s">
        <v>16</v>
      </c>
    </row>
    <row r="5" spans="1:6" ht="15.75" x14ac:dyDescent="0.25">
      <c r="A5" s="12"/>
      <c r="B5" s="12"/>
      <c r="C5" s="20" t="s">
        <v>17</v>
      </c>
    </row>
    <row r="6" spans="1:6" ht="15.75" x14ac:dyDescent="0.25">
      <c r="A6" s="1"/>
      <c r="B6" s="1"/>
      <c r="C6" s="1"/>
    </row>
    <row r="7" spans="1:6" ht="15.75" x14ac:dyDescent="0.25">
      <c r="A7" s="4"/>
      <c r="C7" s="18" t="s">
        <v>18</v>
      </c>
    </row>
    <row r="8" spans="1:6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6" x14ac:dyDescent="0.25">
      <c r="A9" s="30">
        <v>1</v>
      </c>
      <c r="B9" s="28">
        <v>256</v>
      </c>
      <c r="C9" s="29" t="str">
        <f t="shared" ref="C9:C12" si="0">IF(ISBLANK(B9)," ",VLOOKUP(B9,LYC,2,FALSE)&amp;" "&amp;VLOOKUP(B9,LYC,3,FALSE)&amp;",  "&amp;VLOOKUP(B9,LYC,7,FALSE))</f>
        <v>COL LOUIS PERGAUD,  COUCHES</v>
      </c>
      <c r="D9" s="16">
        <v>1</v>
      </c>
      <c r="E9" s="16" t="s">
        <v>29</v>
      </c>
      <c r="F9" s="16"/>
    </row>
    <row r="10" spans="1:6" x14ac:dyDescent="0.25">
      <c r="A10" s="6">
        <v>2</v>
      </c>
      <c r="B10" s="10">
        <v>256</v>
      </c>
      <c r="C10" s="3" t="str">
        <f t="shared" si="0"/>
        <v>COL LOUIS PERGAUD,  COUCHES</v>
      </c>
      <c r="D10" s="8">
        <v>2</v>
      </c>
      <c r="E10" s="8"/>
      <c r="F10" s="8"/>
    </row>
    <row r="11" spans="1:6" x14ac:dyDescent="0.25">
      <c r="A11" s="11">
        <v>3</v>
      </c>
      <c r="B11" s="10">
        <v>281</v>
      </c>
      <c r="C11" s="3" t="str">
        <f t="shared" si="0"/>
        <v>COL JORGE SEMPRUN,  GUEUGNON</v>
      </c>
      <c r="D11" s="5">
        <v>1</v>
      </c>
      <c r="E11" s="5"/>
      <c r="F11" s="16"/>
    </row>
    <row r="12" spans="1:6" x14ac:dyDescent="0.25">
      <c r="A12" s="11">
        <v>4</v>
      </c>
      <c r="B12" s="10"/>
      <c r="C12" s="3" t="str">
        <f t="shared" si="0"/>
        <v xml:space="preserve"> </v>
      </c>
      <c r="D12" s="5"/>
      <c r="E12" s="5"/>
      <c r="F12" s="16"/>
    </row>
    <row r="13" spans="1:6" x14ac:dyDescent="0.25">
      <c r="A13" s="11">
        <v>5</v>
      </c>
      <c r="B13" s="10"/>
      <c r="C13" s="3" t="str">
        <f t="shared" ref="C13:C15" si="1">IF(ISBLANK(B13)," ",VLOOKUP(B13,LYC,2,FALSE)&amp;" "&amp;VLOOKUP(B13,LYC,3,FALSE)&amp;",  "&amp;VLOOKUP(B13,LYC,7,FALSE))</f>
        <v xml:space="preserve"> </v>
      </c>
      <c r="D13" s="5"/>
      <c r="E13" s="5"/>
      <c r="F13" s="16"/>
    </row>
    <row r="14" spans="1:6" x14ac:dyDescent="0.25">
      <c r="A14" s="11">
        <v>6</v>
      </c>
      <c r="B14" s="10"/>
      <c r="C14" s="3" t="str">
        <f t="shared" si="1"/>
        <v xml:space="preserve"> </v>
      </c>
      <c r="D14" s="5"/>
      <c r="E14" s="5"/>
      <c r="F14" s="16"/>
    </row>
    <row r="15" spans="1:6" x14ac:dyDescent="0.25">
      <c r="A15" s="11">
        <v>7</v>
      </c>
      <c r="B15" s="10"/>
      <c r="C15" s="3" t="str">
        <f t="shared" si="1"/>
        <v xml:space="preserve"> </v>
      </c>
      <c r="D15" s="5"/>
      <c r="E15" s="5"/>
      <c r="F15" s="16"/>
    </row>
    <row r="16" spans="1:6" x14ac:dyDescent="0.25">
      <c r="A16" s="11">
        <v>8</v>
      </c>
      <c r="B16" s="10"/>
      <c r="C16" s="3" t="str">
        <f t="shared" ref="C16" si="2">IF(ISBLANK(B16)," ",VLOOKUP(B16,LYC,2,FALSE)&amp;" "&amp;VLOOKUP(B16,LYC,3,FALSE)&amp;",  "&amp;VLOOKUP(B16,LYC,7,FALSE))</f>
        <v xml:space="preserve"> </v>
      </c>
      <c r="D16" s="5"/>
      <c r="E16" s="5"/>
      <c r="F16" s="16"/>
    </row>
    <row r="18" spans="1:6" ht="15.75" x14ac:dyDescent="0.25">
      <c r="A18" s="4"/>
      <c r="C18" s="18" t="s">
        <v>19</v>
      </c>
    </row>
    <row r="19" spans="1:6" x14ac:dyDescent="0.25">
      <c r="A19" s="2" t="s">
        <v>1</v>
      </c>
      <c r="B19" s="2" t="s">
        <v>2</v>
      </c>
      <c r="C19" s="2" t="s">
        <v>3</v>
      </c>
      <c r="D19" s="9" t="s">
        <v>4</v>
      </c>
      <c r="E19" s="9" t="s">
        <v>5</v>
      </c>
      <c r="F19" s="9" t="s">
        <v>6</v>
      </c>
    </row>
    <row r="20" spans="1:6" x14ac:dyDescent="0.25">
      <c r="A20" s="30">
        <v>1</v>
      </c>
      <c r="B20" s="28">
        <v>256</v>
      </c>
      <c r="C20" s="29" t="str">
        <f t="shared" ref="C20:C23" si="3">IF(ISBLANK(B20)," ",VLOOKUP(B20,LYC,2,FALSE)&amp;" "&amp;VLOOKUP(B20,LYC,3,FALSE)&amp;",  "&amp;VLOOKUP(B20,LYC,7,FALSE))</f>
        <v>COL LOUIS PERGAUD,  COUCHES</v>
      </c>
      <c r="D20" s="16">
        <v>1</v>
      </c>
      <c r="E20" s="16" t="s">
        <v>29</v>
      </c>
      <c r="F20" s="16"/>
    </row>
    <row r="21" spans="1:6" x14ac:dyDescent="0.25">
      <c r="A21" s="6">
        <v>2</v>
      </c>
      <c r="B21" s="10">
        <v>256</v>
      </c>
      <c r="C21" s="3" t="str">
        <f t="shared" si="3"/>
        <v>COL LOUIS PERGAUD,  COUCHES</v>
      </c>
      <c r="D21" s="8">
        <v>2</v>
      </c>
      <c r="E21" s="8"/>
      <c r="F21" s="8"/>
    </row>
    <row r="22" spans="1:6" x14ac:dyDescent="0.25">
      <c r="A22" s="11">
        <v>3</v>
      </c>
      <c r="B22" s="10">
        <v>338</v>
      </c>
      <c r="C22" s="3" t="str">
        <f t="shared" si="3"/>
        <v>COL DU BOIS DES DAMES,  ST GERMAIN DU BOIS</v>
      </c>
      <c r="D22" s="5">
        <v>2</v>
      </c>
      <c r="E22" s="5"/>
      <c r="F22" s="16"/>
    </row>
    <row r="23" spans="1:6" x14ac:dyDescent="0.25">
      <c r="A23" s="11">
        <v>4</v>
      </c>
      <c r="B23" s="10"/>
      <c r="C23" s="3" t="str">
        <f t="shared" si="3"/>
        <v xml:space="preserve"> </v>
      </c>
      <c r="D23" s="5"/>
      <c r="E23" s="5"/>
      <c r="F23" s="16"/>
    </row>
    <row r="24" spans="1:6" x14ac:dyDescent="0.25">
      <c r="A24" s="11">
        <v>5</v>
      </c>
      <c r="B24" s="10"/>
      <c r="C24" s="3" t="str">
        <f t="shared" ref="C24:C27" si="4">IF(ISBLANK(B24)," ",VLOOKUP(B24,LYC,2,FALSE)&amp;" "&amp;VLOOKUP(B24,LYC,3,FALSE)&amp;",  "&amp;VLOOKUP(B24,LYC,7,FALSE))</f>
        <v xml:space="preserve"> </v>
      </c>
      <c r="D24" s="5"/>
      <c r="E24" s="5"/>
      <c r="F24" s="16"/>
    </row>
    <row r="25" spans="1:6" x14ac:dyDescent="0.25">
      <c r="A25" s="11">
        <v>6</v>
      </c>
      <c r="B25" s="10"/>
      <c r="C25" s="3" t="str">
        <f t="shared" si="4"/>
        <v xml:space="preserve"> </v>
      </c>
      <c r="D25" s="5"/>
      <c r="E25" s="5"/>
      <c r="F25" s="16"/>
    </row>
    <row r="26" spans="1:6" x14ac:dyDescent="0.25">
      <c r="A26" s="11">
        <v>7</v>
      </c>
      <c r="B26" s="10"/>
      <c r="C26" s="3" t="str">
        <f t="shared" si="4"/>
        <v xml:space="preserve"> </v>
      </c>
      <c r="D26" s="5"/>
      <c r="E26" s="5"/>
      <c r="F26" s="16"/>
    </row>
    <row r="27" spans="1:6" x14ac:dyDescent="0.25">
      <c r="A27" s="11">
        <v>8</v>
      </c>
      <c r="B27" s="10"/>
      <c r="C27" s="3" t="str">
        <f t="shared" si="4"/>
        <v xml:space="preserve"> </v>
      </c>
      <c r="D27" s="5"/>
      <c r="E27" s="5"/>
      <c r="F27" s="16"/>
    </row>
    <row r="28" spans="1:6" x14ac:dyDescent="0.25">
      <c r="A28" s="32"/>
      <c r="B28" s="33"/>
      <c r="C28" s="34"/>
      <c r="D28" s="35"/>
      <c r="E28" s="35"/>
      <c r="F28" s="36"/>
    </row>
    <row r="30" spans="1:6" ht="15.75" x14ac:dyDescent="0.25">
      <c r="A30" s="4"/>
      <c r="C30" s="18" t="s">
        <v>20</v>
      </c>
    </row>
    <row r="31" spans="1:6" x14ac:dyDescent="0.25">
      <c r="A31" s="2" t="s">
        <v>1</v>
      </c>
      <c r="B31" s="2" t="s">
        <v>2</v>
      </c>
      <c r="C31" s="2" t="s">
        <v>3</v>
      </c>
      <c r="D31" s="9" t="s">
        <v>4</v>
      </c>
      <c r="E31" s="9" t="s">
        <v>5</v>
      </c>
      <c r="F31" s="9" t="s">
        <v>6</v>
      </c>
    </row>
    <row r="32" spans="1:6" x14ac:dyDescent="0.25">
      <c r="A32" s="30">
        <v>1</v>
      </c>
      <c r="B32" s="28">
        <v>256</v>
      </c>
      <c r="C32" s="29" t="str">
        <f t="shared" ref="C32:C34" si="5">IF(ISBLANK(B32)," ",VLOOKUP(B32,LYC,2,FALSE)&amp;" "&amp;VLOOKUP(B32,LYC,3,FALSE)&amp;",  "&amp;VLOOKUP(B32,LYC,7,FALSE))</f>
        <v>COL LOUIS PERGAUD,  COUCHES</v>
      </c>
      <c r="D32" s="16">
        <v>1</v>
      </c>
      <c r="E32" s="16" t="s">
        <v>29</v>
      </c>
      <c r="F32" s="16"/>
    </row>
    <row r="33" spans="1:6" x14ac:dyDescent="0.25">
      <c r="A33" s="6">
        <v>2</v>
      </c>
      <c r="B33" s="10">
        <v>281</v>
      </c>
      <c r="C33" s="3" t="str">
        <f t="shared" si="5"/>
        <v>COL JORGE SEMPRUN,  GUEUGNON</v>
      </c>
      <c r="D33" s="8">
        <v>2</v>
      </c>
      <c r="E33" s="8"/>
      <c r="F33" s="8"/>
    </row>
    <row r="34" spans="1:6" x14ac:dyDescent="0.25">
      <c r="A34" s="11">
        <v>3</v>
      </c>
      <c r="B34" s="10">
        <v>294</v>
      </c>
      <c r="C34" s="3" t="str">
        <f t="shared" si="5"/>
        <v>COL LA CROIX MENEE,  LE CREUSOT</v>
      </c>
      <c r="D34" s="5">
        <v>1</v>
      </c>
      <c r="E34" s="5"/>
      <c r="F34" s="16"/>
    </row>
    <row r="35" spans="1:6" x14ac:dyDescent="0.25">
      <c r="A35" s="11">
        <v>4</v>
      </c>
      <c r="B35" s="10"/>
      <c r="C35" s="3" t="str">
        <f t="shared" ref="C35:C36" si="6">IF(ISBLANK(B35)," ",VLOOKUP(B35,LYC,2,FALSE)&amp;" "&amp;VLOOKUP(B35,LYC,3,FALSE)&amp;",  "&amp;VLOOKUP(B35,LYC,7,FALSE))</f>
        <v xml:space="preserve"> </v>
      </c>
      <c r="D35" s="5"/>
      <c r="E35" s="5"/>
      <c r="F35" s="16"/>
    </row>
    <row r="36" spans="1:6" x14ac:dyDescent="0.25">
      <c r="A36" s="11">
        <v>5</v>
      </c>
      <c r="B36" s="10"/>
      <c r="C36" s="3" t="str">
        <f t="shared" si="6"/>
        <v xml:space="preserve"> </v>
      </c>
      <c r="D36" s="5"/>
      <c r="E36" s="5"/>
      <c r="F36" s="16"/>
    </row>
    <row r="37" spans="1:6" x14ac:dyDescent="0.25">
      <c r="A37" s="11">
        <v>6</v>
      </c>
      <c r="B37" s="10"/>
      <c r="C37" s="3" t="str">
        <f t="shared" ref="C37" si="7">IF(ISBLANK(B37)," ",VLOOKUP(B37,LYC,2,FALSE)&amp;" "&amp;VLOOKUP(B37,LYC,3,FALSE)&amp;",  "&amp;VLOOKUP(B37,LYC,7,FALSE))</f>
        <v xml:space="preserve"> </v>
      </c>
      <c r="D37" s="5"/>
      <c r="E37" s="5"/>
      <c r="F37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3" sqref="H13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6.140625" customWidth="1"/>
    <col min="4" max="4" width="3" customWidth="1"/>
    <col min="5" max="5" width="9.85546875" customWidth="1"/>
    <col min="6" max="6" width="4.28515625" customWidth="1"/>
    <col min="7" max="7" width="8" customWidth="1"/>
  </cols>
  <sheetData>
    <row r="1" spans="1:7" ht="21" x14ac:dyDescent="0.35">
      <c r="A1" s="13"/>
      <c r="B1" s="13"/>
      <c r="C1" s="13" t="s">
        <v>0</v>
      </c>
    </row>
    <row r="2" spans="1:7" ht="21" x14ac:dyDescent="0.35">
      <c r="A2" s="13"/>
      <c r="B2" s="13"/>
      <c r="C2" s="21" t="s">
        <v>13</v>
      </c>
    </row>
    <row r="3" spans="1:7" x14ac:dyDescent="0.25">
      <c r="A3" s="14"/>
      <c r="B3" s="14"/>
      <c r="C3" s="22" t="s">
        <v>10</v>
      </c>
    </row>
    <row r="4" spans="1:7" ht="15.75" x14ac:dyDescent="0.25">
      <c r="A4" s="12"/>
      <c r="B4" s="12"/>
      <c r="C4" s="23" t="s">
        <v>16</v>
      </c>
    </row>
    <row r="5" spans="1:7" ht="15.75" x14ac:dyDescent="0.25">
      <c r="A5" s="12"/>
      <c r="B5" s="12"/>
      <c r="C5" s="20" t="s">
        <v>14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326</v>
      </c>
      <c r="C9" s="29" t="str">
        <f t="shared" ref="C9:C12" si="0">IF(ISBLANK(B9)," ",VLOOKUP(B9,LYC,2,FALSE)&amp;" "&amp;VLOOKUP(B9,LYC,3,FALSE)&amp;",  "&amp;VLOOKUP(B9,LYC,7,FALSE))</f>
        <v>COL RENE CASSIN,  PARAY LE MONIAL CEDEX</v>
      </c>
      <c r="D9" s="16">
        <v>1</v>
      </c>
      <c r="E9" s="16" t="s">
        <v>36</v>
      </c>
      <c r="F9" s="9" t="s">
        <v>35</v>
      </c>
      <c r="G9" s="17"/>
    </row>
    <row r="10" spans="1:7" x14ac:dyDescent="0.25">
      <c r="A10" s="6">
        <v>2</v>
      </c>
      <c r="B10" s="10">
        <v>245</v>
      </c>
      <c r="C10" s="3" t="str">
        <f t="shared" si="0"/>
        <v>COL GUILLAUME DES AUTELS,  CHAROLLES</v>
      </c>
      <c r="D10" s="5">
        <v>1</v>
      </c>
      <c r="E10" s="5" t="s">
        <v>37</v>
      </c>
      <c r="F10" s="16"/>
    </row>
    <row r="11" spans="1:7" x14ac:dyDescent="0.25">
      <c r="A11" s="6">
        <v>3</v>
      </c>
      <c r="B11" s="10">
        <v>245</v>
      </c>
      <c r="C11" s="3" t="str">
        <f t="shared" si="0"/>
        <v>COL GUILLAUME DES AUTELS,  CHAROLLES</v>
      </c>
      <c r="D11" s="5">
        <v>2</v>
      </c>
      <c r="E11" s="5" t="s">
        <v>38</v>
      </c>
      <c r="F11" s="16"/>
    </row>
    <row r="12" spans="1:7" x14ac:dyDescent="0.25">
      <c r="A12" s="6">
        <v>4</v>
      </c>
      <c r="B12" s="10">
        <v>326</v>
      </c>
      <c r="C12" s="3" t="str">
        <f t="shared" si="0"/>
        <v>COL RENE CASSIN,  PARAY LE MONIAL CEDEX</v>
      </c>
      <c r="D12" s="5">
        <v>2</v>
      </c>
      <c r="E12" s="5" t="s">
        <v>38</v>
      </c>
      <c r="F12" s="1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4" sqref="C14"/>
    </sheetView>
  </sheetViews>
  <sheetFormatPr baseColWidth="10" defaultColWidth="9.140625" defaultRowHeight="15" x14ac:dyDescent="0.25"/>
  <cols>
    <col min="1" max="1" width="6.85546875" customWidth="1"/>
    <col min="2" max="2" width="5.140625" customWidth="1"/>
    <col min="3" max="3" width="59.5703125" customWidth="1"/>
    <col min="4" max="4" width="3.28515625" customWidth="1"/>
    <col min="5" max="5" width="5.140625" customWidth="1"/>
    <col min="6" max="6" width="8.5703125" customWidth="1"/>
  </cols>
  <sheetData>
    <row r="1" spans="1:7" ht="21" customHeight="1" x14ac:dyDescent="0.35">
      <c r="A1" s="37" t="s">
        <v>0</v>
      </c>
      <c r="B1" s="37"/>
      <c r="C1" s="37"/>
    </row>
    <row r="2" spans="1:7" ht="21" customHeight="1" x14ac:dyDescent="0.35">
      <c r="A2" s="37" t="s">
        <v>12</v>
      </c>
      <c r="B2" s="37"/>
      <c r="C2" s="37"/>
    </row>
    <row r="3" spans="1:7" ht="15" customHeight="1" x14ac:dyDescent="0.25">
      <c r="A3" s="38" t="s">
        <v>7</v>
      </c>
      <c r="B3" s="38"/>
      <c r="C3" s="38"/>
    </row>
    <row r="4" spans="1:7" ht="15.75" customHeight="1" x14ac:dyDescent="0.25">
      <c r="A4" s="39" t="s">
        <v>16</v>
      </c>
      <c r="B4" s="39"/>
      <c r="C4" s="39"/>
    </row>
    <row r="5" spans="1:7" ht="15.75" customHeight="1" x14ac:dyDescent="0.25">
      <c r="A5" s="40" t="s">
        <v>11</v>
      </c>
      <c r="B5" s="40"/>
      <c r="C5" s="40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>
        <v>297</v>
      </c>
      <c r="C9" s="29" t="str">
        <f t="shared" ref="C9" si="0">IF(ISBLANK(B9)," ",VLOOKUP(B9,LYC,2,FALSE)&amp;" "&amp;VLOOKUP(B9,LYC,3,FALSE)&amp;",  "&amp;VLOOKUP(B9,LYC,7,FALSE))</f>
        <v>LYC LAMARTINE,  MACON</v>
      </c>
      <c r="D9" s="16">
        <v>1</v>
      </c>
      <c r="E9" s="16" t="s">
        <v>25</v>
      </c>
      <c r="F9" s="16"/>
      <c r="G9" s="17"/>
    </row>
    <row r="10" spans="1:7" x14ac:dyDescent="0.25">
      <c r="A10" s="6">
        <v>2</v>
      </c>
      <c r="B10" s="8">
        <v>350</v>
      </c>
      <c r="C10" s="3" t="str">
        <f t="shared" ref="C10:C12" si="1">IF(ISBLANK(B10)," ",VLOOKUP(B10,LYC,2,FALSE)&amp;" "&amp;VLOOKUP(B10,LYC,3,FALSE)&amp;",  "&amp;VLOOKUP(B10,LYC,7,FALSE))</f>
        <v>LYC GABRIEL VOISIN,  TOURNUS</v>
      </c>
      <c r="D10" s="5">
        <v>1</v>
      </c>
      <c r="E10" s="5" t="s">
        <v>26</v>
      </c>
      <c r="F10" s="16"/>
    </row>
    <row r="11" spans="1:7" x14ac:dyDescent="0.25">
      <c r="A11" s="6">
        <v>3</v>
      </c>
      <c r="B11" s="8">
        <v>298</v>
      </c>
      <c r="C11" s="3" t="str">
        <f t="shared" si="1"/>
        <v>LYC RENE CASSIN,  MACON</v>
      </c>
      <c r="D11" s="5">
        <v>1</v>
      </c>
      <c r="E11" s="5" t="s">
        <v>27</v>
      </c>
      <c r="F11" s="16"/>
    </row>
    <row r="12" spans="1:7" x14ac:dyDescent="0.25">
      <c r="A12" s="11">
        <v>4</v>
      </c>
      <c r="B12" s="8">
        <v>225</v>
      </c>
      <c r="C12" s="3" t="str">
        <f t="shared" si="1"/>
        <v>LP DUMOREY - DU GAST,  CHALON SUR SAONE</v>
      </c>
      <c r="D12" s="5">
        <v>1</v>
      </c>
      <c r="E12" s="5" t="s">
        <v>28</v>
      </c>
      <c r="F12" s="16"/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F12" sqref="F12"/>
    </sheetView>
  </sheetViews>
  <sheetFormatPr baseColWidth="10" defaultRowHeight="15" x14ac:dyDescent="0.25"/>
  <cols>
    <col min="1" max="1" width="6.5703125" customWidth="1"/>
    <col min="2" max="2" width="5.140625" customWidth="1"/>
    <col min="3" max="3" width="52" customWidth="1"/>
    <col min="4" max="4" width="3" customWidth="1"/>
    <col min="5" max="5" width="6" customWidth="1"/>
    <col min="6" max="6" width="9.140625" customWidth="1"/>
    <col min="7" max="7" width="10.7109375" customWidth="1"/>
  </cols>
  <sheetData>
    <row r="1" spans="1:7" ht="21" x14ac:dyDescent="0.35">
      <c r="A1" s="25"/>
      <c r="B1" s="25"/>
      <c r="C1" s="25" t="s">
        <v>0</v>
      </c>
    </row>
    <row r="2" spans="1:7" ht="21" x14ac:dyDescent="0.35">
      <c r="A2" s="25"/>
      <c r="B2" s="25"/>
      <c r="C2" s="25" t="s">
        <v>8</v>
      </c>
    </row>
    <row r="3" spans="1:7" x14ac:dyDescent="0.25">
      <c r="A3" s="26"/>
      <c r="B3" s="26"/>
      <c r="C3" s="26" t="s">
        <v>21</v>
      </c>
    </row>
    <row r="4" spans="1:7" ht="15.75" x14ac:dyDescent="0.25">
      <c r="A4" s="24"/>
      <c r="B4" s="24"/>
      <c r="C4" s="27" t="s">
        <v>16</v>
      </c>
    </row>
    <row r="5" spans="1:7" ht="15.75" x14ac:dyDescent="0.25">
      <c r="A5" s="24"/>
      <c r="B5" s="24"/>
      <c r="C5" s="24" t="s">
        <v>22</v>
      </c>
    </row>
    <row r="6" spans="1:7" ht="15.75" x14ac:dyDescent="0.25">
      <c r="A6" s="1"/>
      <c r="B6" s="1"/>
      <c r="C6" s="1"/>
    </row>
    <row r="7" spans="1:7" ht="15.75" x14ac:dyDescent="0.25">
      <c r="A7" s="4"/>
      <c r="C7" s="7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28">
        <v>272</v>
      </c>
      <c r="C9" s="29" t="str">
        <f t="shared" ref="C9:C11" si="0">IF(ISBLANK(B9)," ",VLOOKUP(B9,LYC,2,FALSE)&amp;" "&amp;VLOOKUP(B9,LYC,3,FALSE)&amp;",  "&amp;VLOOKUP(B9,LYC,7,FALSE))</f>
        <v>LA AGRICOLE FONTAINES,  FONTAINES</v>
      </c>
      <c r="D9" s="16">
        <v>1</v>
      </c>
      <c r="E9" s="16" t="s">
        <v>27</v>
      </c>
      <c r="F9" s="16" t="s">
        <v>9</v>
      </c>
      <c r="G9" s="17">
        <f>41 -21</f>
        <v>20</v>
      </c>
    </row>
    <row r="10" spans="1:7" x14ac:dyDescent="0.25">
      <c r="A10" s="6">
        <v>2</v>
      </c>
      <c r="B10" s="10">
        <v>203</v>
      </c>
      <c r="C10" s="3" t="str">
        <f t="shared" si="0"/>
        <v>COL MILITAIRE,  AUTUN CEDEX</v>
      </c>
      <c r="D10" s="8">
        <v>1</v>
      </c>
      <c r="E10" s="8" t="s">
        <v>42</v>
      </c>
      <c r="F10" s="8"/>
      <c r="G10">
        <f>30 -23</f>
        <v>7</v>
      </c>
    </row>
    <row r="11" spans="1:7" x14ac:dyDescent="0.25">
      <c r="A11" s="11">
        <v>3</v>
      </c>
      <c r="B11" s="10">
        <v>242</v>
      </c>
      <c r="C11" s="3" t="str">
        <f t="shared" si="0"/>
        <v>LYC JULIEN WITTMER,  CHAROLLES</v>
      </c>
      <c r="D11" s="5">
        <v>1</v>
      </c>
      <c r="E11" s="5" t="s">
        <v>43</v>
      </c>
      <c r="F11" s="5"/>
    </row>
    <row r="12" spans="1:7" x14ac:dyDescent="0.25">
      <c r="A12" s="32"/>
      <c r="B12" s="33"/>
      <c r="C12" s="34"/>
      <c r="D12" s="35"/>
      <c r="E12" s="35"/>
      <c r="F12" s="35"/>
    </row>
    <row r="13" spans="1:7" x14ac:dyDescent="0.25">
      <c r="A13" s="44" t="s">
        <v>39</v>
      </c>
      <c r="B13" s="44"/>
      <c r="C13" s="44"/>
      <c r="D13" s="35"/>
      <c r="E13" s="35"/>
      <c r="F13" s="35"/>
    </row>
    <row r="14" spans="1:7" x14ac:dyDescent="0.25">
      <c r="A14" s="43" t="s">
        <v>40</v>
      </c>
      <c r="B14" s="43"/>
      <c r="C14" s="43"/>
      <c r="D14" s="35"/>
      <c r="E14" s="35"/>
      <c r="F14" s="35"/>
    </row>
    <row r="15" spans="1:7" x14ac:dyDescent="0.25">
      <c r="A15" s="41" t="s">
        <v>41</v>
      </c>
      <c r="B15" s="41"/>
      <c r="C15" s="41"/>
    </row>
    <row r="16" spans="1:7" x14ac:dyDescent="0.25">
      <c r="A16" s="41" t="s">
        <v>30</v>
      </c>
      <c r="B16" s="41"/>
      <c r="C16" s="41"/>
      <c r="D16" s="41"/>
      <c r="E16" s="41"/>
      <c r="F16" s="41"/>
    </row>
    <row r="17" spans="1:3" x14ac:dyDescent="0.25">
      <c r="A17" s="42" t="s">
        <v>31</v>
      </c>
      <c r="B17" s="42"/>
      <c r="C17" s="42"/>
    </row>
    <row r="18" spans="1:3" x14ac:dyDescent="0.25">
      <c r="A18" s="42" t="s">
        <v>32</v>
      </c>
      <c r="B18" s="42"/>
      <c r="C18" s="42"/>
    </row>
    <row r="19" spans="1:3" x14ac:dyDescent="0.25">
      <c r="A19" s="42" t="s">
        <v>33</v>
      </c>
      <c r="B19" s="42"/>
      <c r="C19" s="42"/>
    </row>
    <row r="20" spans="1:3" x14ac:dyDescent="0.25">
      <c r="A20" s="42" t="s">
        <v>34</v>
      </c>
      <c r="B20" s="42"/>
      <c r="C20" s="42"/>
    </row>
  </sheetData>
  <mergeCells count="8">
    <mergeCell ref="A13:C13"/>
    <mergeCell ref="A14:C14"/>
    <mergeCell ref="A15:C15"/>
    <mergeCell ref="A16:F16"/>
    <mergeCell ref="A17:C17"/>
    <mergeCell ref="A18:C18"/>
    <mergeCell ref="A19:C19"/>
    <mergeCell ref="A20:C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M13" sqref="M13"/>
    </sheetView>
  </sheetViews>
  <sheetFormatPr baseColWidth="10" defaultColWidth="9.140625" defaultRowHeight="15" x14ac:dyDescent="0.25"/>
  <cols>
    <col min="1" max="1" width="6.140625" customWidth="1"/>
    <col min="2" max="2" width="5.140625" customWidth="1"/>
    <col min="3" max="3" width="61.5703125" customWidth="1"/>
    <col min="4" max="4" width="3.28515625" customWidth="1"/>
    <col min="5" max="5" width="5.28515625" customWidth="1"/>
    <col min="6" max="6" width="8.42578125" customWidth="1"/>
    <col min="7" max="7" width="9.5703125" customWidth="1"/>
  </cols>
  <sheetData>
    <row r="1" spans="1:7" ht="21" customHeight="1" x14ac:dyDescent="0.35">
      <c r="A1" s="37" t="s">
        <v>0</v>
      </c>
      <c r="B1" s="37"/>
      <c r="C1" s="37"/>
    </row>
    <row r="2" spans="1:7" ht="21" customHeight="1" x14ac:dyDescent="0.35">
      <c r="A2" s="37" t="s">
        <v>23</v>
      </c>
      <c r="B2" s="37"/>
      <c r="C2" s="37"/>
    </row>
    <row r="3" spans="1:7" ht="15" customHeight="1" x14ac:dyDescent="0.25">
      <c r="A3" s="38" t="s">
        <v>24</v>
      </c>
      <c r="B3" s="38"/>
      <c r="C3" s="38"/>
    </row>
    <row r="4" spans="1:7" ht="15.75" customHeight="1" x14ac:dyDescent="0.25">
      <c r="A4" s="39" t="s">
        <v>16</v>
      </c>
      <c r="B4" s="39"/>
      <c r="C4" s="39"/>
    </row>
    <row r="5" spans="1:7" ht="15.75" customHeight="1" x14ac:dyDescent="0.25">
      <c r="A5" s="40" t="s">
        <v>14</v>
      </c>
      <c r="B5" s="40"/>
      <c r="C5" s="40"/>
    </row>
    <row r="6" spans="1:7" ht="15.75" x14ac:dyDescent="0.25">
      <c r="A6" s="1"/>
      <c r="B6" s="1"/>
      <c r="C6" s="1"/>
    </row>
    <row r="7" spans="1:7" ht="15.75" x14ac:dyDescent="0.25">
      <c r="A7" s="4"/>
      <c r="C7" s="15"/>
    </row>
    <row r="8" spans="1:7" x14ac:dyDescent="0.25">
      <c r="A8" s="2" t="s">
        <v>1</v>
      </c>
      <c r="B8" s="2" t="s">
        <v>2</v>
      </c>
      <c r="C8" s="2" t="s">
        <v>3</v>
      </c>
      <c r="D8" s="9" t="s">
        <v>4</v>
      </c>
      <c r="E8" s="9" t="s">
        <v>5</v>
      </c>
      <c r="F8" s="9" t="s">
        <v>6</v>
      </c>
    </row>
    <row r="9" spans="1:7" x14ac:dyDescent="0.25">
      <c r="A9" s="30">
        <v>1</v>
      </c>
      <c r="B9" s="16"/>
      <c r="C9" s="29" t="str">
        <f t="shared" ref="C9:C12" si="0">IF(ISBLANK(B9)," ",VLOOKUP(B9,LYC,2,FALSE)&amp;" "&amp;VLOOKUP(B9,LYC,3,FALSE)&amp;",  "&amp;VLOOKUP(B9,LYC,7,FALSE))</f>
        <v xml:space="preserve"> </v>
      </c>
      <c r="D9" s="31"/>
      <c r="E9" s="16"/>
      <c r="F9" s="16"/>
      <c r="G9" s="17"/>
    </row>
    <row r="10" spans="1:7" x14ac:dyDescent="0.25">
      <c r="A10" s="6">
        <v>2</v>
      </c>
      <c r="B10" s="8"/>
      <c r="C10" s="3" t="str">
        <f t="shared" si="0"/>
        <v xml:space="preserve"> </v>
      </c>
      <c r="D10" s="19"/>
      <c r="E10" s="5"/>
      <c r="F10" s="16"/>
    </row>
    <row r="11" spans="1:7" x14ac:dyDescent="0.25">
      <c r="A11" s="6">
        <v>3</v>
      </c>
      <c r="B11" s="8"/>
      <c r="C11" s="3" t="str">
        <f t="shared" si="0"/>
        <v xml:space="preserve"> </v>
      </c>
      <c r="D11" s="19"/>
      <c r="E11" s="5"/>
      <c r="F11" s="5"/>
    </row>
    <row r="12" spans="1:7" x14ac:dyDescent="0.25">
      <c r="A12" s="6">
        <v>4</v>
      </c>
      <c r="B12" s="8"/>
      <c r="C12" s="3" t="str">
        <f t="shared" si="0"/>
        <v xml:space="preserve"> </v>
      </c>
      <c r="D12" s="19"/>
      <c r="E12" s="5"/>
      <c r="F12" s="16"/>
    </row>
    <row r="13" spans="1:7" x14ac:dyDescent="0.25">
      <c r="A13" s="6">
        <v>5</v>
      </c>
      <c r="B13" s="8"/>
      <c r="C13" s="3" t="str">
        <f t="shared" ref="C13" si="1">IF(ISBLANK(B13)," ",VLOOKUP(B13,LYC,2,FALSE)&amp;" "&amp;VLOOKUP(B13,LYC,3,FALSE)&amp;",  "&amp;VLOOKUP(B13,LYC,7,FALSE))</f>
        <v xml:space="preserve"> </v>
      </c>
      <c r="D13" s="19"/>
      <c r="E13" s="5"/>
      <c r="F13" s="5"/>
    </row>
  </sheetData>
  <mergeCells count="5">
    <mergeCell ref="A5:C5"/>
    <mergeCell ref="A1:C1"/>
    <mergeCell ref="A2:C2"/>
    <mergeCell ref="A3:C3"/>
    <mergeCell ref="A4:C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FINALE BAD COL TRIOS </vt:lpstr>
      <vt:lpstr> FINALE FUTSAL COL MF</vt:lpstr>
      <vt:lpstr>FIANLE FUTSAL LYC CADETS</vt:lpstr>
      <vt:lpstr>HAND LYC CG BARRAGE  </vt:lpstr>
      <vt:lpstr>TOURNOI PETANQUE COL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2020-03-12T11:09:40Z</dcterms:modified>
</cp:coreProperties>
</file>