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QUARTS FINALE VOLLEY COL BG BF" sheetId="21" r:id="rId1"/>
    <sheet name="FINALE BAD COL TRIOS" sheetId="28" r:id="rId2"/>
    <sheet name=" FINALE FUTSAL COL MG" sheetId="29" r:id="rId3"/>
    <sheet name="FINALE FUTSAL LYC CG  " sheetId="31" r:id="rId4"/>
    <sheet name="FINALE HAND COL BG BF" sheetId="40" r:id="rId5"/>
    <sheet name="FINALE GYMNASTIQUE" sheetId="43" r:id="rId6"/>
    <sheet name="FINALE BASKET 5X5 LYC CG" sheetId="48" r:id="rId7"/>
  </sheets>
  <externalReferences>
    <externalReference r:id="rId8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2">#REF!</definedName>
    <definedName name="ETAB" localSheetId="1">#REF!</definedName>
    <definedName name="ETAB" localSheetId="6">#REF!</definedName>
    <definedName name="ETAB" localSheetId="3">#REF!</definedName>
    <definedName name="ETAB" localSheetId="5">#REF!</definedName>
    <definedName name="ETAB" localSheetId="4">#REF!</definedName>
    <definedName name="ETAB" localSheetId="0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30" i="28" l="1"/>
  <c r="C31" i="28"/>
  <c r="C32" i="28"/>
  <c r="C14" i="28"/>
  <c r="C15" i="28"/>
  <c r="C16" i="28"/>
  <c r="C17" i="28"/>
  <c r="C29" i="21" l="1"/>
  <c r="C30" i="21"/>
  <c r="C11" i="48" l="1"/>
  <c r="C10" i="48"/>
  <c r="C9" i="48"/>
  <c r="C26" i="21"/>
  <c r="C27" i="21"/>
  <c r="C28" i="21"/>
  <c r="C25" i="21"/>
  <c r="C24" i="21"/>
  <c r="C23" i="21"/>
  <c r="C22" i="21"/>
  <c r="C21" i="21"/>
  <c r="C20" i="21"/>
  <c r="C19" i="21"/>
  <c r="C18" i="21"/>
  <c r="C23" i="43"/>
  <c r="C22" i="43"/>
  <c r="C21" i="43"/>
  <c r="C29" i="28"/>
  <c r="C28" i="28"/>
  <c r="C27" i="28"/>
  <c r="C23" i="28" l="1"/>
  <c r="C22" i="28"/>
  <c r="C21" i="28"/>
  <c r="C13" i="28"/>
  <c r="C12" i="28"/>
  <c r="C12" i="29" l="1"/>
  <c r="C17" i="43" l="1"/>
  <c r="C16" i="43"/>
  <c r="C15" i="43"/>
  <c r="C14" i="43"/>
  <c r="C13" i="43"/>
  <c r="C12" i="43"/>
  <c r="C11" i="43"/>
  <c r="C10" i="43"/>
  <c r="C9" i="43"/>
  <c r="C12" i="21" l="1"/>
  <c r="C13" i="21"/>
  <c r="C14" i="21"/>
  <c r="C11" i="21" l="1"/>
  <c r="C19" i="40" l="1"/>
  <c r="C18" i="40"/>
  <c r="C17" i="40"/>
  <c r="C16" i="40"/>
  <c r="C12" i="40"/>
  <c r="C11" i="40"/>
  <c r="C10" i="40"/>
  <c r="C9" i="40"/>
  <c r="C12" i="31" l="1"/>
  <c r="C11" i="31"/>
  <c r="C10" i="31"/>
  <c r="C9" i="31"/>
  <c r="C10" i="29" l="1"/>
  <c r="C11" i="29"/>
  <c r="C10" i="28"/>
  <c r="C11" i="28"/>
  <c r="C10" i="21"/>
  <c r="C9" i="21"/>
  <c r="C9" i="29"/>
  <c r="C9" i="28"/>
</calcChain>
</file>

<file path=xl/sharedStrings.xml><?xml version="1.0" encoding="utf-8"?>
<sst xmlns="http://schemas.openxmlformats.org/spreadsheetml/2006/main" count="134" uniqueCount="41">
  <si>
    <t>RESULTAT</t>
  </si>
  <si>
    <t>PLACE</t>
  </si>
  <si>
    <t>CODE</t>
  </si>
  <si>
    <t>ETABLISSEMENT</t>
  </si>
  <si>
    <t>N°</t>
  </si>
  <si>
    <t>PERF</t>
  </si>
  <si>
    <t>Q/R</t>
  </si>
  <si>
    <t>FINALE</t>
  </si>
  <si>
    <t>CHPT 71</t>
  </si>
  <si>
    <t>Q ACAD</t>
  </si>
  <si>
    <t>AUTUN</t>
  </si>
  <si>
    <t>ETAB</t>
  </si>
  <si>
    <t>LE CREUSOT (la halle)</t>
  </si>
  <si>
    <t>Q FINALE</t>
  </si>
  <si>
    <t xml:space="preserve">FINALE </t>
  </si>
  <si>
    <t>Q Interdept</t>
  </si>
  <si>
    <t>FUTSAL LYC CADETS</t>
  </si>
  <si>
    <t>BAD TRIO COL</t>
  </si>
  <si>
    <t>mercredi 14 mars 2018</t>
  </si>
  <si>
    <t>GUEUGNON</t>
  </si>
  <si>
    <t>FUTSAL COL MG</t>
  </si>
  <si>
    <t>HAND COL BG &amp; BF</t>
  </si>
  <si>
    <t>ST VALLIER &amp; SANVIGNES</t>
  </si>
  <si>
    <t>BG ST VALLIER</t>
  </si>
  <si>
    <t>BF SANVIGNES</t>
  </si>
  <si>
    <t>GYMNASTIQUE ARTISTIQUE</t>
  </si>
  <si>
    <t>FILLES</t>
  </si>
  <si>
    <t>GARCONS</t>
  </si>
  <si>
    <t>CHALON (H.de Chardonnet)</t>
  </si>
  <si>
    <t>CHALON</t>
  </si>
  <si>
    <t>MARCIGNY</t>
  </si>
  <si>
    <t>BENJAMINES</t>
  </si>
  <si>
    <t>BENJAMINS</t>
  </si>
  <si>
    <t>BASKET 5X5 LYC CADETS</t>
  </si>
  <si>
    <t>MACON (R. Cassin)</t>
  </si>
  <si>
    <t>VOLLEY COL BG / BF</t>
  </si>
  <si>
    <t>Q CF</t>
  </si>
  <si>
    <t xml:space="preserve">FINALE TRIOS BENJAMINS </t>
  </si>
  <si>
    <t>Forfait</t>
  </si>
  <si>
    <t>FINALE TRIOS BENJAMINES</t>
  </si>
  <si>
    <t xml:space="preserve">FINALE TRIOS MIXTES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</si>
</sst>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1" xfId="0" applyFont="1" applyBorder="1"/>
    <xf numFmtId="0" fontId="11" fillId="0" borderId="2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Protection="1"/>
    <xf numFmtId="0" fontId="0" fillId="0" borderId="1" xfId="0" applyBorder="1"/>
    <xf numFmtId="0" fontId="1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7" sqref="G7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5.28515625" customWidth="1"/>
    <col min="6" max="6" width="4.140625" customWidth="1"/>
    <col min="7" max="7" width="9.5703125" customWidth="1"/>
  </cols>
  <sheetData>
    <row r="1" spans="1:7" ht="21" customHeight="1" x14ac:dyDescent="0.35">
      <c r="A1" s="51" t="s">
        <v>0</v>
      </c>
      <c r="B1" s="51"/>
      <c r="C1" s="51"/>
    </row>
    <row r="2" spans="1:7" ht="21" customHeight="1" x14ac:dyDescent="0.35">
      <c r="A2" s="51" t="s">
        <v>35</v>
      </c>
      <c r="B2" s="51"/>
      <c r="C2" s="51"/>
    </row>
    <row r="3" spans="1:7" ht="15" customHeight="1" x14ac:dyDescent="0.25">
      <c r="A3" s="52" t="s">
        <v>7</v>
      </c>
      <c r="B3" s="52"/>
      <c r="C3" s="52"/>
    </row>
    <row r="4" spans="1:7" ht="15.75" customHeight="1" x14ac:dyDescent="0.25">
      <c r="A4" s="53" t="s">
        <v>18</v>
      </c>
      <c r="B4" s="53"/>
      <c r="C4" s="53"/>
    </row>
    <row r="5" spans="1:7" ht="15.75" customHeight="1" x14ac:dyDescent="0.25">
      <c r="A5" s="50" t="s">
        <v>30</v>
      </c>
      <c r="B5" s="50"/>
      <c r="C5" s="50"/>
    </row>
    <row r="6" spans="1:7" ht="15.75" x14ac:dyDescent="0.25">
      <c r="A6" s="1"/>
      <c r="B6" s="1"/>
      <c r="C6" s="1"/>
    </row>
    <row r="7" spans="1:7" ht="15.75" x14ac:dyDescent="0.25">
      <c r="A7" s="4"/>
      <c r="C7" s="15" t="s">
        <v>31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310</v>
      </c>
      <c r="C9" s="29" t="str">
        <f t="shared" ref="C9:C14" si="0">IF(ISBLANK(B9)," ",VLOOKUP(B9,LYC,2,FALSE)&amp;" "&amp;VLOOKUP(B9,LYC,3,FALSE)&amp;",  "&amp;VLOOKUP(B9,LYC,7,FALSE))</f>
        <v>COL JEAN MOULIN,  MARCIGNY</v>
      </c>
      <c r="D9" s="31"/>
      <c r="E9" s="16"/>
      <c r="F9" s="16"/>
      <c r="G9" s="17"/>
    </row>
    <row r="10" spans="1:7" x14ac:dyDescent="0.25">
      <c r="A10" s="6">
        <v>2</v>
      </c>
      <c r="B10" s="8">
        <v>310</v>
      </c>
      <c r="C10" s="3" t="str">
        <f t="shared" si="0"/>
        <v>COL JEAN MOULIN,  MARCIGNY</v>
      </c>
      <c r="D10" s="19"/>
      <c r="E10" s="5"/>
      <c r="F10" s="5"/>
    </row>
    <row r="11" spans="1:7" x14ac:dyDescent="0.25">
      <c r="A11" s="6">
        <v>3</v>
      </c>
      <c r="B11" s="8">
        <v>310</v>
      </c>
      <c r="C11" s="3" t="str">
        <f t="shared" si="0"/>
        <v>COL JEAN MOULIN,  MARCIGNY</v>
      </c>
      <c r="D11" s="19"/>
      <c r="E11" s="5"/>
      <c r="F11" s="5"/>
    </row>
    <row r="12" spans="1:7" x14ac:dyDescent="0.25">
      <c r="A12" s="6">
        <v>4</v>
      </c>
      <c r="B12" s="8"/>
      <c r="C12" s="3" t="str">
        <f t="shared" si="0"/>
        <v xml:space="preserve"> </v>
      </c>
      <c r="D12" s="19"/>
      <c r="E12" s="5"/>
      <c r="F12" s="5"/>
    </row>
    <row r="13" spans="1:7" x14ac:dyDescent="0.25">
      <c r="A13" s="6">
        <v>5</v>
      </c>
      <c r="B13" s="8"/>
      <c r="C13" s="3" t="str">
        <f t="shared" si="0"/>
        <v xml:space="preserve"> </v>
      </c>
      <c r="D13" s="19"/>
      <c r="E13" s="5"/>
      <c r="F13" s="5"/>
    </row>
    <row r="14" spans="1:7" x14ac:dyDescent="0.25">
      <c r="A14" s="6">
        <v>6</v>
      </c>
      <c r="B14" s="8"/>
      <c r="C14" s="3" t="str">
        <f t="shared" si="0"/>
        <v xml:space="preserve"> </v>
      </c>
      <c r="D14" s="19"/>
      <c r="E14" s="5"/>
      <c r="F14" s="5"/>
    </row>
    <row r="16" spans="1:7" ht="15.75" x14ac:dyDescent="0.25">
      <c r="A16" s="4"/>
      <c r="C16" s="15" t="s">
        <v>32</v>
      </c>
    </row>
    <row r="17" spans="1:6" x14ac:dyDescent="0.25">
      <c r="A17" s="2" t="s">
        <v>1</v>
      </c>
      <c r="B17" s="2" t="s">
        <v>2</v>
      </c>
      <c r="C17" s="2" t="s">
        <v>3</v>
      </c>
      <c r="D17" s="9" t="s">
        <v>4</v>
      </c>
      <c r="E17" s="9" t="s">
        <v>5</v>
      </c>
      <c r="F17" s="9" t="s">
        <v>6</v>
      </c>
    </row>
    <row r="18" spans="1:6" x14ac:dyDescent="0.25">
      <c r="A18" s="30">
        <v>1</v>
      </c>
      <c r="B18" s="16">
        <v>310</v>
      </c>
      <c r="C18" s="29" t="str">
        <f t="shared" ref="C18:C25" si="1">IF(ISBLANK(B18)," ",VLOOKUP(B18,LYC,2,FALSE)&amp;" "&amp;VLOOKUP(B18,LYC,3,FALSE)&amp;",  "&amp;VLOOKUP(B18,LYC,7,FALSE))</f>
        <v>COL JEAN MOULIN,  MARCIGNY</v>
      </c>
      <c r="D18" s="31">
        <v>1</v>
      </c>
      <c r="E18" s="16"/>
      <c r="F18" s="16"/>
    </row>
    <row r="19" spans="1:6" x14ac:dyDescent="0.25">
      <c r="A19" s="6">
        <v>2</v>
      </c>
      <c r="B19" s="8">
        <v>310</v>
      </c>
      <c r="C19" s="3" t="str">
        <f t="shared" si="1"/>
        <v>COL JEAN MOULIN,  MARCIGNY</v>
      </c>
      <c r="D19" s="19">
        <v>4</v>
      </c>
      <c r="E19" s="5"/>
      <c r="F19" s="5"/>
    </row>
    <row r="20" spans="1:6" x14ac:dyDescent="0.25">
      <c r="A20" s="6">
        <v>3</v>
      </c>
      <c r="B20" s="8">
        <v>310</v>
      </c>
      <c r="C20" s="3" t="str">
        <f t="shared" si="1"/>
        <v>COL JEAN MOULIN,  MARCIGNY</v>
      </c>
      <c r="D20" s="19">
        <v>5</v>
      </c>
      <c r="E20" s="5"/>
      <c r="F20" s="5"/>
    </row>
    <row r="21" spans="1:6" x14ac:dyDescent="0.25">
      <c r="A21" s="6">
        <v>4</v>
      </c>
      <c r="B21" s="8">
        <v>310</v>
      </c>
      <c r="C21" s="3" t="str">
        <f t="shared" si="1"/>
        <v>COL JEAN MOULIN,  MARCIGNY</v>
      </c>
      <c r="D21" s="19">
        <v>3</v>
      </c>
      <c r="E21" s="5"/>
      <c r="F21" s="5"/>
    </row>
    <row r="22" spans="1:6" x14ac:dyDescent="0.25">
      <c r="A22" s="6">
        <v>5</v>
      </c>
      <c r="B22" s="8">
        <v>310</v>
      </c>
      <c r="C22" s="3" t="str">
        <f t="shared" si="1"/>
        <v>COL JEAN MOULIN,  MARCIGNY</v>
      </c>
      <c r="D22" s="19">
        <v>2</v>
      </c>
      <c r="E22" s="5"/>
      <c r="F22" s="5"/>
    </row>
    <row r="23" spans="1:6" x14ac:dyDescent="0.25">
      <c r="A23" s="6">
        <v>6</v>
      </c>
      <c r="B23" s="8">
        <v>260</v>
      </c>
      <c r="C23" s="3" t="str">
        <f t="shared" si="1"/>
        <v>COL LES DIMES,  CUISERY</v>
      </c>
      <c r="D23" s="19">
        <v>1</v>
      </c>
      <c r="E23" s="5"/>
      <c r="F23" s="5"/>
    </row>
    <row r="24" spans="1:6" x14ac:dyDescent="0.25">
      <c r="A24" s="6">
        <v>7</v>
      </c>
      <c r="B24" s="8">
        <v>334</v>
      </c>
      <c r="C24" s="3" t="str">
        <f t="shared" si="1"/>
        <v>COL DAVID NIEPCE,  SENNECEY LE GRAND</v>
      </c>
      <c r="D24" s="19">
        <v>2</v>
      </c>
      <c r="E24" s="5"/>
      <c r="F24" s="5"/>
    </row>
    <row r="25" spans="1:6" x14ac:dyDescent="0.25">
      <c r="A25" s="6">
        <v>8</v>
      </c>
      <c r="B25" s="8">
        <v>310</v>
      </c>
      <c r="C25" s="3" t="str">
        <f t="shared" si="1"/>
        <v>COL JEAN MOULIN,  MARCIGNY</v>
      </c>
      <c r="D25" s="19">
        <v>6</v>
      </c>
      <c r="E25" s="5"/>
      <c r="F25" s="5"/>
    </row>
    <row r="26" spans="1:6" x14ac:dyDescent="0.25">
      <c r="A26" s="6">
        <v>9</v>
      </c>
      <c r="B26" s="8">
        <v>334</v>
      </c>
      <c r="C26" s="3" t="str">
        <f t="shared" ref="C26:C28" si="2">IF(ISBLANK(B26)," ",VLOOKUP(B26,LYC,2,FALSE)&amp;" "&amp;VLOOKUP(B26,LYC,3,FALSE)&amp;",  "&amp;VLOOKUP(B26,LYC,7,FALSE))</f>
        <v>COL DAVID NIEPCE,  SENNECEY LE GRAND</v>
      </c>
      <c r="D26" s="19">
        <v>1</v>
      </c>
      <c r="E26" s="5"/>
      <c r="F26" s="5"/>
    </row>
    <row r="27" spans="1:6" x14ac:dyDescent="0.25">
      <c r="A27" s="6">
        <v>10</v>
      </c>
      <c r="B27" s="8">
        <v>208</v>
      </c>
      <c r="C27" s="3" t="str">
        <f t="shared" si="2"/>
        <v>COL ST SACREMENT,  AUTUN</v>
      </c>
      <c r="D27" s="19">
        <v>1</v>
      </c>
      <c r="E27" s="5"/>
      <c r="F27" s="5"/>
    </row>
    <row r="28" spans="1:6" x14ac:dyDescent="0.25">
      <c r="A28" s="6">
        <v>11</v>
      </c>
      <c r="B28" s="8">
        <v>206</v>
      </c>
      <c r="C28" s="3" t="str">
        <f t="shared" si="2"/>
        <v>COL LA CHATAIGNERAIE,  AUTUN</v>
      </c>
      <c r="D28" s="19">
        <v>1</v>
      </c>
      <c r="E28" s="5"/>
      <c r="F28" s="5"/>
    </row>
    <row r="29" spans="1:6" x14ac:dyDescent="0.25">
      <c r="A29" s="6">
        <v>12</v>
      </c>
      <c r="B29" s="8">
        <v>334</v>
      </c>
      <c r="C29" s="3" t="str">
        <f t="shared" ref="C29:C30" si="3">IF(ISBLANK(B29)," ",VLOOKUP(B29,LYC,2,FALSE)&amp;" "&amp;VLOOKUP(B29,LYC,3,FALSE)&amp;",  "&amp;VLOOKUP(B29,LYC,7,FALSE))</f>
        <v>COL DAVID NIEPCE,  SENNECEY LE GRAND</v>
      </c>
      <c r="D29" s="19">
        <v>4</v>
      </c>
      <c r="E29" s="5"/>
      <c r="F29" s="5"/>
    </row>
    <row r="30" spans="1:6" x14ac:dyDescent="0.25">
      <c r="A30" s="6">
        <v>13</v>
      </c>
      <c r="B30" s="8">
        <v>334</v>
      </c>
      <c r="C30" s="3" t="str">
        <f t="shared" si="3"/>
        <v>COL DAVID NIEPCE,  SENNECEY LE GRAND</v>
      </c>
      <c r="D30" s="19">
        <v>3</v>
      </c>
      <c r="E30" s="5"/>
      <c r="F30" s="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17" sqref="C17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4.5703125" customWidth="1"/>
    <col min="6" max="6" width="8.5703125" customWidth="1"/>
    <col min="7" max="7" width="13.140625" customWidth="1"/>
  </cols>
  <sheetData>
    <row r="1" spans="1:6" ht="21" x14ac:dyDescent="0.35">
      <c r="A1" s="13"/>
      <c r="B1" s="13"/>
      <c r="C1" s="13" t="s">
        <v>0</v>
      </c>
    </row>
    <row r="2" spans="1:6" ht="21" x14ac:dyDescent="0.35">
      <c r="A2" s="13"/>
      <c r="B2" s="13"/>
      <c r="C2" s="21" t="s">
        <v>17</v>
      </c>
    </row>
    <row r="3" spans="1:6" x14ac:dyDescent="0.25">
      <c r="A3" s="14"/>
      <c r="B3" s="14"/>
      <c r="C3" s="22" t="s">
        <v>7</v>
      </c>
    </row>
    <row r="4" spans="1:6" ht="15.75" x14ac:dyDescent="0.25">
      <c r="A4" s="12"/>
      <c r="B4" s="12"/>
      <c r="C4" s="23" t="s">
        <v>18</v>
      </c>
    </row>
    <row r="5" spans="1:6" ht="15.75" x14ac:dyDescent="0.25">
      <c r="A5" s="12"/>
      <c r="B5" s="12"/>
      <c r="C5" s="20" t="s">
        <v>19</v>
      </c>
    </row>
    <row r="6" spans="1:6" ht="15.75" x14ac:dyDescent="0.25">
      <c r="A6" s="1"/>
      <c r="B6" s="1"/>
      <c r="C6" s="1"/>
    </row>
    <row r="7" spans="1:6" ht="15.75" x14ac:dyDescent="0.25">
      <c r="A7" s="4"/>
      <c r="C7" s="18" t="s">
        <v>37</v>
      </c>
    </row>
    <row r="8" spans="1:6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6" x14ac:dyDescent="0.25">
      <c r="A9" s="30">
        <v>1</v>
      </c>
      <c r="B9" s="28">
        <v>303</v>
      </c>
      <c r="C9" s="29" t="str">
        <f t="shared" ref="C9:C11" si="0">IF(ISBLANK(B9)," ",VLOOKUP(B9,LYC,2,FALSE)&amp;" "&amp;VLOOKUP(B9,LYC,3,FALSE)&amp;",  "&amp;VLOOKUP(B9,LYC,7,FALSE))</f>
        <v>COL PASTEUR,  MACON</v>
      </c>
      <c r="D9" s="16">
        <v>1</v>
      </c>
      <c r="E9" s="16"/>
      <c r="F9" s="16" t="s">
        <v>13</v>
      </c>
    </row>
    <row r="10" spans="1:6" x14ac:dyDescent="0.25">
      <c r="A10" s="6">
        <v>2</v>
      </c>
      <c r="B10" s="10">
        <v>289</v>
      </c>
      <c r="C10" s="3" t="str">
        <f t="shared" si="0"/>
        <v>COL VICTOR HUGO,  LUGNY</v>
      </c>
      <c r="D10" s="8">
        <v>1</v>
      </c>
      <c r="E10" s="8"/>
      <c r="F10" s="8"/>
    </row>
    <row r="11" spans="1:6" x14ac:dyDescent="0.25">
      <c r="A11" s="11">
        <v>3</v>
      </c>
      <c r="B11" s="10">
        <v>340</v>
      </c>
      <c r="C11" s="3" t="str">
        <f t="shared" si="0"/>
        <v>COL LES CHENES ROUGES,  ST GERMAIN PLAIN</v>
      </c>
      <c r="D11" s="5">
        <v>1</v>
      </c>
      <c r="E11" s="5"/>
      <c r="F11" s="16"/>
    </row>
    <row r="12" spans="1:6" x14ac:dyDescent="0.25">
      <c r="A12" s="6">
        <v>4</v>
      </c>
      <c r="B12" s="10">
        <v>281</v>
      </c>
      <c r="C12" s="3" t="str">
        <f t="shared" ref="C12:C13" si="1">IF(ISBLANK(B12)," ",VLOOKUP(B12,LYC,2,FALSE)&amp;" "&amp;VLOOKUP(B12,LYC,3,FALSE)&amp;",  "&amp;VLOOKUP(B12,LYC,7,FALSE))</f>
        <v>COL JORGE SEMPRUN,  GUEUGNON</v>
      </c>
      <c r="D12" s="8">
        <v>1</v>
      </c>
      <c r="E12" s="8"/>
      <c r="F12" s="8"/>
    </row>
    <row r="13" spans="1:6" x14ac:dyDescent="0.25">
      <c r="A13" s="11">
        <v>5</v>
      </c>
      <c r="B13" s="10">
        <v>294</v>
      </c>
      <c r="C13" s="3" t="str">
        <f t="shared" si="1"/>
        <v>COL LA CROIX MENEE,  LE CREUSOT</v>
      </c>
      <c r="D13" s="5">
        <v>1</v>
      </c>
      <c r="E13" s="5"/>
      <c r="F13" s="16"/>
    </row>
    <row r="14" spans="1:6" x14ac:dyDescent="0.25">
      <c r="A14" s="11">
        <v>6</v>
      </c>
      <c r="B14" s="10">
        <v>256</v>
      </c>
      <c r="C14" s="3" t="str">
        <f t="shared" ref="C14:C17" si="2">IF(ISBLANK(B14)," ",VLOOKUP(B14,LYC,2,FALSE)&amp;" "&amp;VLOOKUP(B14,LYC,3,FALSE)&amp;",  "&amp;VLOOKUP(B14,LYC,7,FALSE))</f>
        <v>COL LOUIS PERGAUD,  COUCHES</v>
      </c>
      <c r="D14" s="5">
        <v>1</v>
      </c>
      <c r="E14" s="5"/>
      <c r="F14" s="16"/>
    </row>
    <row r="15" spans="1:6" x14ac:dyDescent="0.25">
      <c r="A15" s="11">
        <v>7</v>
      </c>
      <c r="B15" s="10">
        <v>256</v>
      </c>
      <c r="C15" s="3" t="str">
        <f t="shared" si="2"/>
        <v>COL LOUIS PERGAUD,  COUCHES</v>
      </c>
      <c r="D15" s="5">
        <v>2</v>
      </c>
      <c r="E15" s="5"/>
      <c r="F15" s="16"/>
    </row>
    <row r="16" spans="1:6" x14ac:dyDescent="0.25">
      <c r="A16" s="11">
        <v>8</v>
      </c>
      <c r="B16" s="10">
        <v>268</v>
      </c>
      <c r="C16" s="3" t="str">
        <f t="shared" si="2"/>
        <v>COL HUBERT REEVES,  EPINAC</v>
      </c>
      <c r="D16" s="5">
        <v>1</v>
      </c>
      <c r="E16" s="5"/>
      <c r="F16" s="16"/>
    </row>
    <row r="17" spans="1:6" x14ac:dyDescent="0.25">
      <c r="A17" s="11" t="s">
        <v>38</v>
      </c>
      <c r="B17" s="10">
        <v>268</v>
      </c>
      <c r="C17" s="3" t="str">
        <f t="shared" si="2"/>
        <v>COL HUBERT REEVES,  EPINAC</v>
      </c>
      <c r="D17" s="5">
        <v>2</v>
      </c>
      <c r="E17" s="5"/>
      <c r="F17" s="16"/>
    </row>
    <row r="18" spans="1:6" x14ac:dyDescent="0.25">
      <c r="A18" s="55"/>
      <c r="B18" s="56"/>
      <c r="C18" s="41"/>
      <c r="D18" s="38"/>
      <c r="E18" s="38"/>
      <c r="F18" s="57"/>
    </row>
    <row r="19" spans="1:6" ht="15.75" x14ac:dyDescent="0.25">
      <c r="A19" s="4"/>
      <c r="C19" s="18" t="s">
        <v>39</v>
      </c>
    </row>
    <row r="20" spans="1:6" x14ac:dyDescent="0.25">
      <c r="A20" s="2" t="s">
        <v>1</v>
      </c>
      <c r="B20" s="2" t="s">
        <v>2</v>
      </c>
      <c r="C20" s="2" t="s">
        <v>3</v>
      </c>
      <c r="D20" s="9" t="s">
        <v>4</v>
      </c>
      <c r="E20" s="9" t="s">
        <v>5</v>
      </c>
      <c r="F20" s="9" t="s">
        <v>6</v>
      </c>
    </row>
    <row r="21" spans="1:6" x14ac:dyDescent="0.25">
      <c r="A21" s="30">
        <v>1</v>
      </c>
      <c r="B21" s="28">
        <v>258</v>
      </c>
      <c r="C21" s="29" t="str">
        <f t="shared" ref="C21:C23" si="3">IF(ISBLANK(B21)," ",VLOOKUP(B21,LYC,2,FALSE)&amp;" "&amp;VLOOKUP(B21,LYC,3,FALSE)&amp;",  "&amp;VLOOKUP(B21,LYC,7,FALSE))</f>
        <v>COL ROGER BOYER,  CUISEAUX</v>
      </c>
      <c r="D21" s="16">
        <v>1</v>
      </c>
      <c r="E21" s="16"/>
      <c r="F21" s="16" t="s">
        <v>13</v>
      </c>
    </row>
    <row r="22" spans="1:6" x14ac:dyDescent="0.25">
      <c r="A22" s="6">
        <v>2</v>
      </c>
      <c r="B22" s="10">
        <v>268</v>
      </c>
      <c r="C22" s="3" t="str">
        <f t="shared" si="3"/>
        <v>COL HUBERT REEVES,  EPINAC</v>
      </c>
      <c r="D22" s="8">
        <v>1</v>
      </c>
      <c r="E22" s="8"/>
      <c r="F22" s="8"/>
    </row>
    <row r="23" spans="1:6" x14ac:dyDescent="0.25">
      <c r="A23" s="11">
        <v>3</v>
      </c>
      <c r="B23" s="10">
        <v>281</v>
      </c>
      <c r="C23" s="3" t="str">
        <f t="shared" si="3"/>
        <v>COL JORGE SEMPRUN,  GUEUGNON</v>
      </c>
      <c r="D23" s="5">
        <v>1</v>
      </c>
      <c r="E23" s="5"/>
      <c r="F23" s="16"/>
    </row>
    <row r="25" spans="1:6" ht="15.75" x14ac:dyDescent="0.25">
      <c r="A25" s="4"/>
      <c r="C25" s="18" t="s">
        <v>40</v>
      </c>
    </row>
    <row r="26" spans="1:6" x14ac:dyDescent="0.25">
      <c r="A26" s="2" t="s">
        <v>1</v>
      </c>
      <c r="B26" s="2" t="s">
        <v>2</v>
      </c>
      <c r="C26" s="2" t="s">
        <v>3</v>
      </c>
      <c r="D26" s="9" t="s">
        <v>4</v>
      </c>
      <c r="E26" s="9" t="s">
        <v>5</v>
      </c>
      <c r="F26" s="9" t="s">
        <v>6</v>
      </c>
    </row>
    <row r="27" spans="1:6" x14ac:dyDescent="0.25">
      <c r="A27" s="30">
        <v>1</v>
      </c>
      <c r="B27" s="28">
        <v>258</v>
      </c>
      <c r="C27" s="29" t="str">
        <f t="shared" ref="C27:C29" si="4">IF(ISBLANK(B27)," ",VLOOKUP(B27,LYC,2,FALSE)&amp;" "&amp;VLOOKUP(B27,LYC,3,FALSE)&amp;",  "&amp;VLOOKUP(B27,LYC,7,FALSE))</f>
        <v>COL ROGER BOYER,  CUISEAUX</v>
      </c>
      <c r="D27" s="16">
        <v>1</v>
      </c>
      <c r="E27" s="16"/>
      <c r="F27" s="16" t="s">
        <v>13</v>
      </c>
    </row>
    <row r="28" spans="1:6" x14ac:dyDescent="0.25">
      <c r="A28" s="6">
        <v>2</v>
      </c>
      <c r="B28" s="10">
        <v>256</v>
      </c>
      <c r="C28" s="3" t="str">
        <f t="shared" si="4"/>
        <v>COL LOUIS PERGAUD,  COUCHES</v>
      </c>
      <c r="D28" s="8">
        <v>1</v>
      </c>
      <c r="E28" s="8"/>
      <c r="F28" s="8"/>
    </row>
    <row r="29" spans="1:6" x14ac:dyDescent="0.25">
      <c r="A29" s="11">
        <v>3</v>
      </c>
      <c r="B29" s="10">
        <v>281</v>
      </c>
      <c r="C29" s="3" t="str">
        <f t="shared" si="4"/>
        <v>COL JORGE SEMPRUN,  GUEUGNON</v>
      </c>
      <c r="D29" s="5">
        <v>1</v>
      </c>
      <c r="E29" s="5"/>
      <c r="F29" s="16"/>
    </row>
    <row r="30" spans="1:6" x14ac:dyDescent="0.25">
      <c r="A30" s="11">
        <v>4</v>
      </c>
      <c r="B30" s="10">
        <v>289</v>
      </c>
      <c r="C30" s="3" t="str">
        <f t="shared" ref="C30:C32" si="5">IF(ISBLANK(B30)," ",VLOOKUP(B30,LYC,2,FALSE)&amp;" "&amp;VLOOKUP(B30,LYC,3,FALSE)&amp;",  "&amp;VLOOKUP(B30,LYC,7,FALSE))</f>
        <v>COL VICTOR HUGO,  LUGNY</v>
      </c>
      <c r="D30" s="5">
        <v>1</v>
      </c>
      <c r="E30" s="5"/>
      <c r="F30" s="16"/>
    </row>
    <row r="31" spans="1:6" x14ac:dyDescent="0.25">
      <c r="A31" s="11">
        <v>5</v>
      </c>
      <c r="B31" s="10">
        <v>268</v>
      </c>
      <c r="C31" s="3" t="str">
        <f t="shared" si="5"/>
        <v>COL HUBERT REEVES,  EPINAC</v>
      </c>
      <c r="D31" s="5">
        <v>1</v>
      </c>
      <c r="E31" s="5"/>
      <c r="F31" s="16"/>
    </row>
    <row r="32" spans="1:6" x14ac:dyDescent="0.25">
      <c r="A32" s="11">
        <v>6</v>
      </c>
      <c r="B32" s="10">
        <v>268</v>
      </c>
      <c r="C32" s="3" t="str">
        <f t="shared" si="5"/>
        <v>COL HUBERT REEVES,  EPINAC</v>
      </c>
      <c r="D32" s="5">
        <v>2</v>
      </c>
      <c r="E32" s="5"/>
      <c r="F32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5" sqref="C15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6.140625" customWidth="1"/>
    <col min="4" max="4" width="3" customWidth="1"/>
    <col min="5" max="5" width="5.140625" customWidth="1"/>
    <col min="6" max="6" width="11" customWidth="1"/>
    <col min="7" max="7" width="8" customWidth="1"/>
  </cols>
  <sheetData>
    <row r="1" spans="1:7" ht="21" x14ac:dyDescent="0.35">
      <c r="A1" s="13"/>
      <c r="B1" s="13"/>
      <c r="C1" s="13" t="s">
        <v>0</v>
      </c>
    </row>
    <row r="2" spans="1:7" ht="21" x14ac:dyDescent="0.35">
      <c r="A2" s="13"/>
      <c r="B2" s="13"/>
      <c r="C2" s="21" t="s">
        <v>20</v>
      </c>
    </row>
    <row r="3" spans="1:7" x14ac:dyDescent="0.25">
      <c r="A3" s="14"/>
      <c r="B3" s="14"/>
      <c r="C3" s="22" t="s">
        <v>14</v>
      </c>
    </row>
    <row r="4" spans="1:7" ht="15.75" x14ac:dyDescent="0.25">
      <c r="A4" s="12"/>
      <c r="B4" s="12"/>
      <c r="C4" s="23" t="s">
        <v>18</v>
      </c>
    </row>
    <row r="5" spans="1:7" ht="15.75" x14ac:dyDescent="0.25">
      <c r="A5" s="12"/>
      <c r="B5" s="12"/>
      <c r="C5" s="20" t="s">
        <v>12</v>
      </c>
    </row>
    <row r="6" spans="1:7" ht="15.75" x14ac:dyDescent="0.25">
      <c r="A6" s="1"/>
      <c r="B6" s="1"/>
      <c r="C6" s="1"/>
    </row>
    <row r="7" spans="1:7" ht="15.75" x14ac:dyDescent="0.25">
      <c r="A7" s="4"/>
      <c r="C7" s="7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28">
        <v>322</v>
      </c>
      <c r="C9" s="29" t="str">
        <f t="shared" ref="C9:C12" si="0">IF(ISBLANK(B9)," ",VLOOKUP(B9,LYC,2,FALSE)&amp;" "&amp;VLOOKUP(B9,LYC,3,FALSE)&amp;",  "&amp;VLOOKUP(B9,LYC,7,FALSE))</f>
        <v>COL ANNE FRANK,  MONTCHANIN</v>
      </c>
      <c r="D9" s="16">
        <v>1</v>
      </c>
      <c r="E9" s="16"/>
      <c r="F9" s="16" t="s">
        <v>9</v>
      </c>
      <c r="G9" s="17" t="s">
        <v>8</v>
      </c>
    </row>
    <row r="10" spans="1:7" x14ac:dyDescent="0.25">
      <c r="A10" s="6">
        <v>2</v>
      </c>
      <c r="B10" s="10">
        <v>250</v>
      </c>
      <c r="C10" s="3" t="str">
        <f t="shared" si="0"/>
        <v>COL JEAN MERMOZ,  CHAUFFAILLES</v>
      </c>
      <c r="D10" s="5">
        <v>1</v>
      </c>
      <c r="E10" s="5"/>
      <c r="F10" s="16"/>
    </row>
    <row r="11" spans="1:7" x14ac:dyDescent="0.25">
      <c r="A11" s="6">
        <v>3</v>
      </c>
      <c r="B11" s="10">
        <v>354</v>
      </c>
      <c r="C11" s="3" t="str">
        <f t="shared" si="0"/>
        <v>COL LES TROIS RIVIERES,  VERDUN SUR DOUBS</v>
      </c>
      <c r="D11" s="5">
        <v>1</v>
      </c>
      <c r="E11" s="5"/>
      <c r="F11" s="16"/>
    </row>
    <row r="12" spans="1:7" x14ac:dyDescent="0.25">
      <c r="A12" s="6">
        <v>4</v>
      </c>
      <c r="B12" s="10">
        <v>231</v>
      </c>
      <c r="C12" s="3" t="str">
        <f t="shared" si="0"/>
        <v>COL JACQUES PREVERT,  CHALON SUR SAONE CEDEX</v>
      </c>
      <c r="D12" s="5">
        <v>1</v>
      </c>
      <c r="E12" s="5"/>
      <c r="F12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H13" sqref="H13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9.140625" customWidth="1"/>
    <col min="7" max="7" width="10.7109375" customWidth="1"/>
  </cols>
  <sheetData>
    <row r="1" spans="1:7" ht="21" x14ac:dyDescent="0.35">
      <c r="A1" s="25"/>
      <c r="B1" s="25"/>
      <c r="C1" s="25" t="s">
        <v>0</v>
      </c>
    </row>
    <row r="2" spans="1:7" ht="21" x14ac:dyDescent="0.35">
      <c r="A2" s="25"/>
      <c r="B2" s="25"/>
      <c r="C2" s="25" t="s">
        <v>16</v>
      </c>
    </row>
    <row r="3" spans="1:7" x14ac:dyDescent="0.25">
      <c r="A3" s="26"/>
      <c r="B3" s="26"/>
      <c r="C3" s="26" t="s">
        <v>7</v>
      </c>
    </row>
    <row r="4" spans="1:7" ht="15.75" x14ac:dyDescent="0.25">
      <c r="A4" s="24"/>
      <c r="B4" s="24"/>
      <c r="C4" s="27" t="s">
        <v>18</v>
      </c>
    </row>
    <row r="5" spans="1:7" ht="15.75" x14ac:dyDescent="0.25">
      <c r="A5" s="24"/>
      <c r="B5" s="24"/>
      <c r="C5" s="24" t="s">
        <v>28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29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272</v>
      </c>
      <c r="C9" s="29" t="str">
        <f t="shared" ref="C9:C12" si="0">IF(ISBLANK(B9)," ",VLOOKUP(B9,LYC,2,FALSE)&amp;" "&amp;VLOOKUP(B9,LYC,3,FALSE)&amp;",  "&amp;VLOOKUP(B9,LYC,7,FALSE))</f>
        <v>LA AGRICOLE FONTAINES,  FONTAINES</v>
      </c>
      <c r="D9" s="16">
        <v>1</v>
      </c>
      <c r="E9" s="16"/>
      <c r="F9" s="16" t="s">
        <v>9</v>
      </c>
      <c r="G9" s="17"/>
    </row>
    <row r="10" spans="1:7" x14ac:dyDescent="0.25">
      <c r="A10" s="6">
        <v>2</v>
      </c>
      <c r="B10" s="10">
        <v>227</v>
      </c>
      <c r="C10" s="3" t="str">
        <f t="shared" si="0"/>
        <v>LP THOMAS DUMOREY,  CHALON SUR SAONE</v>
      </c>
      <c r="D10" s="5">
        <v>1</v>
      </c>
      <c r="E10" s="5"/>
      <c r="F10" s="5"/>
    </row>
    <row r="11" spans="1:7" x14ac:dyDescent="0.25">
      <c r="A11" s="11">
        <v>3</v>
      </c>
      <c r="B11" s="10">
        <v>202</v>
      </c>
      <c r="C11" s="3" t="str">
        <f t="shared" si="0"/>
        <v>LYC MILITAIRE,  AUTUN CEDEX</v>
      </c>
      <c r="D11" s="5">
        <v>1</v>
      </c>
      <c r="E11" s="5"/>
      <c r="F11" s="5"/>
    </row>
    <row r="12" spans="1:7" ht="15" customHeight="1" x14ac:dyDescent="0.25">
      <c r="A12" s="11">
        <v>4</v>
      </c>
      <c r="B12" s="10">
        <v>351</v>
      </c>
      <c r="C12" s="3" t="str">
        <f t="shared" si="0"/>
        <v>LA AGRICOLE,  TOURNUS</v>
      </c>
      <c r="D12" s="5">
        <v>1</v>
      </c>
      <c r="E12" s="5"/>
      <c r="F12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14" sqref="H14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4.85546875" customWidth="1"/>
    <col min="6" max="6" width="8.28515625" customWidth="1"/>
    <col min="7" max="7" width="10.7109375" customWidth="1"/>
  </cols>
  <sheetData>
    <row r="1" spans="1:7" ht="21" x14ac:dyDescent="0.35">
      <c r="A1" s="32"/>
      <c r="B1" s="32"/>
      <c r="C1" s="32" t="s">
        <v>0</v>
      </c>
    </row>
    <row r="2" spans="1:7" ht="21" x14ac:dyDescent="0.35">
      <c r="A2" s="32"/>
      <c r="B2" s="32"/>
      <c r="C2" s="32" t="s">
        <v>21</v>
      </c>
    </row>
    <row r="3" spans="1:7" x14ac:dyDescent="0.25">
      <c r="A3" s="33"/>
      <c r="B3" s="33"/>
      <c r="C3" s="33" t="s">
        <v>7</v>
      </c>
    </row>
    <row r="4" spans="1:7" ht="15.75" x14ac:dyDescent="0.25">
      <c r="A4" s="35"/>
      <c r="B4" s="35"/>
      <c r="C4" s="34" t="s">
        <v>18</v>
      </c>
    </row>
    <row r="5" spans="1:7" ht="15.75" x14ac:dyDescent="0.25">
      <c r="A5" s="35"/>
      <c r="B5" s="35"/>
      <c r="C5" s="35" t="s">
        <v>22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23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342</v>
      </c>
      <c r="C9" s="29" t="str">
        <f t="shared" ref="C9:C12" si="0">IF(ISBLANK(B9)," ",VLOOKUP(B9,LYC,2,FALSE)&amp;" "&amp;VLOOKUP(B9,LYC,3,FALSE)&amp;",  "&amp;VLOOKUP(B9,LYC,7,FALSE))</f>
        <v>COL VIVANT DENON,  ST MARCEL</v>
      </c>
      <c r="D9" s="16">
        <v>1</v>
      </c>
      <c r="E9" s="16"/>
      <c r="F9" s="16" t="s">
        <v>15</v>
      </c>
      <c r="G9" s="17"/>
    </row>
    <row r="10" spans="1:7" x14ac:dyDescent="0.25">
      <c r="A10" s="6">
        <v>2</v>
      </c>
      <c r="B10" s="10">
        <v>332</v>
      </c>
      <c r="C10" s="3" t="str">
        <f t="shared" si="0"/>
        <v>COL ROGER VAILLAND,  SANVIGNES LES MINES</v>
      </c>
      <c r="D10" s="5">
        <v>1</v>
      </c>
      <c r="E10" s="5"/>
      <c r="F10" s="16" t="s">
        <v>15</v>
      </c>
    </row>
    <row r="11" spans="1:7" x14ac:dyDescent="0.25">
      <c r="A11" s="11">
        <v>3</v>
      </c>
      <c r="B11" s="10">
        <v>348</v>
      </c>
      <c r="C11" s="3" t="str">
        <f t="shared" si="0"/>
        <v>COL NICOLAS COPERNIC,  ST VALLIER</v>
      </c>
      <c r="D11" s="5">
        <v>1</v>
      </c>
      <c r="E11" s="5"/>
      <c r="F11" s="5"/>
    </row>
    <row r="12" spans="1:7" ht="15" customHeight="1" x14ac:dyDescent="0.25">
      <c r="A12" s="11">
        <v>4</v>
      </c>
      <c r="B12" s="10">
        <v>248</v>
      </c>
      <c r="C12" s="3" t="str">
        <f t="shared" si="0"/>
        <v>COL LOUIS ARAGON,  CHATENOY LE ROYAL</v>
      </c>
      <c r="D12" s="5">
        <v>1</v>
      </c>
      <c r="E12" s="5"/>
      <c r="F12" s="5"/>
    </row>
    <row r="14" spans="1:7" ht="15.75" x14ac:dyDescent="0.25">
      <c r="A14" s="4"/>
      <c r="C14" s="7" t="s">
        <v>24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7" x14ac:dyDescent="0.25">
      <c r="A16" s="6">
        <v>1</v>
      </c>
      <c r="B16" s="28">
        <v>248</v>
      </c>
      <c r="C16" s="29" t="str">
        <f t="shared" ref="C16:C19" si="1">IF(ISBLANK(B16)," ",VLOOKUP(B16,LYC,2,FALSE)&amp;" "&amp;VLOOKUP(B16,LYC,3,FALSE)&amp;",  "&amp;VLOOKUP(B16,LYC,7,FALSE))</f>
        <v>COL LOUIS ARAGON,  CHATENOY LE ROYAL</v>
      </c>
      <c r="D16" s="16">
        <v>1</v>
      </c>
      <c r="E16" s="16"/>
      <c r="F16" s="16" t="s">
        <v>15</v>
      </c>
    </row>
    <row r="17" spans="1:6" x14ac:dyDescent="0.25">
      <c r="A17" s="6">
        <v>1</v>
      </c>
      <c r="B17" s="10">
        <v>312</v>
      </c>
      <c r="C17" s="3" t="str">
        <f t="shared" si="1"/>
        <v>COL ST CYR,  MATOUR</v>
      </c>
      <c r="D17" s="5">
        <v>1</v>
      </c>
      <c r="E17" s="5"/>
      <c r="F17" s="16" t="s">
        <v>15</v>
      </c>
    </row>
    <row r="18" spans="1:6" x14ac:dyDescent="0.25">
      <c r="A18" s="11">
        <v>3</v>
      </c>
      <c r="B18" s="10">
        <v>332</v>
      </c>
      <c r="C18" s="3" t="str">
        <f t="shared" si="1"/>
        <v>COL ROGER VAILLAND,  SANVIGNES LES MINES</v>
      </c>
      <c r="D18" s="5">
        <v>1</v>
      </c>
      <c r="E18" s="5"/>
      <c r="F18" s="5"/>
    </row>
    <row r="19" spans="1:6" x14ac:dyDescent="0.25">
      <c r="A19" s="11">
        <v>4</v>
      </c>
      <c r="B19" s="10">
        <v>304</v>
      </c>
      <c r="C19" s="3" t="str">
        <f t="shared" si="1"/>
        <v>COL ST EXUPERY,  MACON</v>
      </c>
      <c r="D19" s="5">
        <v>1</v>
      </c>
      <c r="E19" s="5"/>
      <c r="F19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23" sqref="H23"/>
    </sheetView>
  </sheetViews>
  <sheetFormatPr baseColWidth="10" defaultRowHeight="15" x14ac:dyDescent="0.25"/>
  <cols>
    <col min="1" max="1" width="5.85546875" customWidth="1"/>
    <col min="2" max="2" width="6" customWidth="1"/>
    <col min="3" max="3" width="46.85546875" customWidth="1"/>
    <col min="4" max="4" width="3.140625" customWidth="1"/>
    <col min="5" max="5" width="7" customWidth="1"/>
    <col min="6" max="6" width="7.85546875" bestFit="1" customWidth="1"/>
  </cols>
  <sheetData>
    <row r="1" spans="1:6" ht="21" x14ac:dyDescent="0.35">
      <c r="A1" s="51" t="s">
        <v>0</v>
      </c>
      <c r="B1" s="51"/>
      <c r="C1" s="51"/>
      <c r="D1" s="51"/>
    </row>
    <row r="2" spans="1:6" ht="21" x14ac:dyDescent="0.35">
      <c r="A2" s="51" t="s">
        <v>25</v>
      </c>
      <c r="B2" s="51"/>
      <c r="C2" s="51"/>
      <c r="D2" s="51"/>
    </row>
    <row r="3" spans="1:6" x14ac:dyDescent="0.25">
      <c r="A3" s="52" t="s">
        <v>7</v>
      </c>
      <c r="B3" s="52"/>
      <c r="C3" s="52"/>
      <c r="D3" s="52"/>
    </row>
    <row r="4" spans="1:6" ht="15.75" x14ac:dyDescent="0.25">
      <c r="A4" s="53" t="s">
        <v>18</v>
      </c>
      <c r="B4" s="53"/>
      <c r="C4" s="53"/>
      <c r="D4" s="53"/>
    </row>
    <row r="5" spans="1:6" ht="15.75" x14ac:dyDescent="0.25">
      <c r="A5" s="50" t="s">
        <v>10</v>
      </c>
      <c r="B5" s="50"/>
      <c r="C5" s="50"/>
      <c r="D5" s="50"/>
    </row>
    <row r="6" spans="1:6" ht="15.75" x14ac:dyDescent="0.25">
      <c r="A6" s="1"/>
    </row>
    <row r="7" spans="1:6" x14ac:dyDescent="0.25">
      <c r="A7" s="54" t="s">
        <v>26</v>
      </c>
      <c r="B7" s="54"/>
      <c r="C7" s="54"/>
      <c r="D7" s="54"/>
    </row>
    <row r="8" spans="1:6" x14ac:dyDescent="0.25">
      <c r="A8" s="36" t="s">
        <v>1</v>
      </c>
      <c r="B8" s="37" t="s">
        <v>2</v>
      </c>
      <c r="C8" s="37" t="s">
        <v>11</v>
      </c>
      <c r="D8" s="9" t="s">
        <v>4</v>
      </c>
      <c r="E8" s="9" t="s">
        <v>5</v>
      </c>
      <c r="F8" s="9" t="s">
        <v>6</v>
      </c>
    </row>
    <row r="9" spans="1:6" x14ac:dyDescent="0.25">
      <c r="A9" s="28">
        <v>1</v>
      </c>
      <c r="B9" s="16">
        <v>303</v>
      </c>
      <c r="C9" s="29" t="str">
        <f t="shared" ref="C9" si="0">IF(ISBLANK(B9)," ",VLOOKUP(B9,LYC,2,FALSE)&amp;" "&amp;VLOOKUP(B9,LYC,3,FALSE)&amp;",  "&amp;VLOOKUP(B9,LYC,7,FALSE))</f>
        <v>COL PASTEUR,  MACON</v>
      </c>
      <c r="D9" s="43">
        <v>1</v>
      </c>
      <c r="E9" s="43">
        <v>219.02</v>
      </c>
      <c r="F9" s="16" t="s">
        <v>9</v>
      </c>
    </row>
    <row r="10" spans="1:6" x14ac:dyDescent="0.25">
      <c r="A10" s="28">
        <v>2</v>
      </c>
      <c r="B10" s="16">
        <v>215</v>
      </c>
      <c r="C10" s="29" t="str">
        <f t="shared" ref="C10:C12" si="1">IF(ISBLANK(B10)," ",VLOOKUP(B10,LYC,2,FALSE)&amp;" "&amp;VLOOKUP(B10,LYC,3,FALSE)&amp;",  "&amp;VLOOKUP(B10,LYC,7,FALSE))</f>
        <v>COL LA VARANDAINE,  BUXY</v>
      </c>
      <c r="D10" s="43">
        <v>1</v>
      </c>
      <c r="E10" s="16">
        <v>216.9</v>
      </c>
      <c r="F10" s="16" t="s">
        <v>9</v>
      </c>
    </row>
    <row r="11" spans="1:6" x14ac:dyDescent="0.25">
      <c r="A11" s="28">
        <v>3</v>
      </c>
      <c r="B11" s="16">
        <v>266</v>
      </c>
      <c r="C11" s="29" t="str">
        <f t="shared" ref="C11" si="2">IF(ISBLANK(B11)," ",VLOOKUP(B11,LYC,2,FALSE)&amp;" "&amp;VLOOKUP(B11,LYC,3,FALSE)&amp;",  "&amp;VLOOKUP(B11,LYC,7,FALSE))</f>
        <v>COL ROGER SEMET,  DIGOIN</v>
      </c>
      <c r="D11" s="43">
        <v>1</v>
      </c>
      <c r="E11" s="16">
        <v>216.75</v>
      </c>
      <c r="F11" s="16" t="s">
        <v>9</v>
      </c>
    </row>
    <row r="12" spans="1:6" x14ac:dyDescent="0.25">
      <c r="A12" s="10">
        <v>4</v>
      </c>
      <c r="B12" s="8">
        <v>258</v>
      </c>
      <c r="C12" s="3" t="str">
        <f t="shared" si="1"/>
        <v>COL ROGER BOYER,  CUISEAUX</v>
      </c>
      <c r="D12" s="44">
        <v>1</v>
      </c>
      <c r="E12" s="8">
        <v>215.22</v>
      </c>
      <c r="F12" s="8"/>
    </row>
    <row r="13" spans="1:6" x14ac:dyDescent="0.25">
      <c r="A13" s="10">
        <v>5</v>
      </c>
      <c r="B13" s="8">
        <v>207</v>
      </c>
      <c r="C13" s="3" t="str">
        <f t="shared" ref="C13" si="3">IF(ISBLANK(B13)," ",VLOOKUP(B13,LYC,2,FALSE)&amp;" "&amp;VLOOKUP(B13,LYC,3,FALSE)&amp;",  "&amp;VLOOKUP(B13,LYC,7,FALSE))</f>
        <v>COL DU VALLON,  AUTUN</v>
      </c>
      <c r="D13" s="44">
        <v>1</v>
      </c>
      <c r="E13" s="44">
        <v>208.51</v>
      </c>
      <c r="F13" s="8"/>
    </row>
    <row r="14" spans="1:6" x14ac:dyDescent="0.25">
      <c r="A14" s="10">
        <v>6</v>
      </c>
      <c r="B14" s="8">
        <v>207</v>
      </c>
      <c r="C14" s="3" t="str">
        <f t="shared" ref="C14:C16" si="4">IF(ISBLANK(B14)," ",VLOOKUP(B14,LYC,2,FALSE)&amp;" "&amp;VLOOKUP(B14,LYC,3,FALSE)&amp;",  "&amp;VLOOKUP(B14,LYC,7,FALSE))</f>
        <v>COL DU VALLON,  AUTUN</v>
      </c>
      <c r="D14" s="44">
        <v>2</v>
      </c>
      <c r="E14" s="44">
        <v>201.9</v>
      </c>
      <c r="F14" s="45"/>
    </row>
    <row r="15" spans="1:6" x14ac:dyDescent="0.25">
      <c r="A15" s="10">
        <v>7</v>
      </c>
      <c r="B15" s="8">
        <v>208</v>
      </c>
      <c r="C15" s="3" t="str">
        <f t="shared" si="4"/>
        <v>COL ST SACREMENT,  AUTUN</v>
      </c>
      <c r="D15" s="44">
        <v>1</v>
      </c>
      <c r="E15" s="44">
        <v>201.4</v>
      </c>
      <c r="F15" s="45"/>
    </row>
    <row r="16" spans="1:6" x14ac:dyDescent="0.25">
      <c r="A16" s="10">
        <v>8</v>
      </c>
      <c r="B16" s="8">
        <v>217</v>
      </c>
      <c r="C16" s="3" t="str">
        <f t="shared" si="4"/>
        <v>COL LOUISE MICHEL,  CHAGNY</v>
      </c>
      <c r="D16" s="44">
        <v>1</v>
      </c>
      <c r="E16" s="44">
        <v>201.2</v>
      </c>
      <c r="F16" s="45"/>
    </row>
    <row r="17" spans="1:6" x14ac:dyDescent="0.25">
      <c r="A17" s="28">
        <v>9</v>
      </c>
      <c r="B17" s="8">
        <v>303</v>
      </c>
      <c r="C17" s="3" t="str">
        <f t="shared" ref="C17" si="5">IF(ISBLANK(B17)," ",VLOOKUP(B17,LYC,2,FALSE)&amp;" "&amp;VLOOKUP(B17,LYC,3,FALSE)&amp;",  "&amp;VLOOKUP(B17,LYC,7,FALSE))</f>
        <v>COL PASTEUR,  MACON</v>
      </c>
      <c r="D17" s="44">
        <v>2</v>
      </c>
      <c r="E17" s="44">
        <v>197.77</v>
      </c>
      <c r="F17" s="42"/>
    </row>
    <row r="18" spans="1:6" x14ac:dyDescent="0.25">
      <c r="A18" s="39"/>
      <c r="B18" s="40"/>
      <c r="C18" s="41"/>
      <c r="D18" s="38"/>
    </row>
    <row r="19" spans="1:6" x14ac:dyDescent="0.25">
      <c r="A19" s="54" t="s">
        <v>27</v>
      </c>
      <c r="B19" s="54"/>
      <c r="C19" s="54"/>
      <c r="D19" s="54"/>
    </row>
    <row r="20" spans="1:6" x14ac:dyDescent="0.25">
      <c r="A20" s="36" t="s">
        <v>1</v>
      </c>
      <c r="B20" s="37" t="s">
        <v>2</v>
      </c>
      <c r="C20" s="37" t="s">
        <v>11</v>
      </c>
      <c r="D20" s="9" t="s">
        <v>4</v>
      </c>
      <c r="E20" s="9" t="s">
        <v>5</v>
      </c>
      <c r="F20" s="9" t="s">
        <v>6</v>
      </c>
    </row>
    <row r="21" spans="1:6" x14ac:dyDescent="0.25">
      <c r="A21" s="28">
        <v>1</v>
      </c>
      <c r="B21" s="16">
        <v>342</v>
      </c>
      <c r="C21" s="29" t="str">
        <f t="shared" ref="C21:C23" si="6">IF(ISBLANK(B21)," ",VLOOKUP(B21,LYC,2,FALSE)&amp;" "&amp;VLOOKUP(B21,LYC,3,FALSE)&amp;",  "&amp;VLOOKUP(B21,LYC,7,FALSE))</f>
        <v>COL VIVANT DENON,  ST MARCEL</v>
      </c>
      <c r="D21" s="43">
        <v>1</v>
      </c>
      <c r="E21" s="43">
        <v>223.01</v>
      </c>
      <c r="F21" s="16" t="s">
        <v>36</v>
      </c>
    </row>
    <row r="22" spans="1:6" x14ac:dyDescent="0.25">
      <c r="A22" s="10">
        <v>2</v>
      </c>
      <c r="B22" s="8">
        <v>303</v>
      </c>
      <c r="C22" s="3" t="str">
        <f t="shared" si="6"/>
        <v>COL PASTEUR,  MACON</v>
      </c>
      <c r="D22" s="44">
        <v>1</v>
      </c>
      <c r="E22" s="8">
        <v>204.99</v>
      </c>
      <c r="F22" s="8"/>
    </row>
    <row r="23" spans="1:6" x14ac:dyDescent="0.25">
      <c r="A23" s="10">
        <v>3</v>
      </c>
      <c r="B23" s="8">
        <v>258</v>
      </c>
      <c r="C23" s="3" t="str">
        <f t="shared" si="6"/>
        <v>COL ROGER BOYER,  CUISEAUX</v>
      </c>
      <c r="D23" s="44">
        <v>1</v>
      </c>
      <c r="E23" s="8">
        <v>201.06</v>
      </c>
      <c r="F23" s="8"/>
    </row>
  </sheetData>
  <mergeCells count="7">
    <mergeCell ref="A19:D19"/>
    <mergeCell ref="A7:D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5" sqref="C15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8.140625" customWidth="1"/>
    <col min="7" max="7" width="10.7109375" customWidth="1"/>
  </cols>
  <sheetData>
    <row r="1" spans="1:7" ht="21" x14ac:dyDescent="0.35">
      <c r="A1" s="46"/>
      <c r="B1" s="46"/>
      <c r="C1" s="46" t="s">
        <v>0</v>
      </c>
    </row>
    <row r="2" spans="1:7" ht="21" x14ac:dyDescent="0.35">
      <c r="A2" s="46"/>
      <c r="B2" s="46"/>
      <c r="C2" s="46" t="s">
        <v>33</v>
      </c>
    </row>
    <row r="3" spans="1:7" x14ac:dyDescent="0.25">
      <c r="A3" s="47"/>
      <c r="B3" s="47"/>
      <c r="C3" s="47" t="s">
        <v>7</v>
      </c>
    </row>
    <row r="4" spans="1:7" ht="15.75" x14ac:dyDescent="0.25">
      <c r="A4" s="49"/>
      <c r="B4" s="49"/>
      <c r="C4" s="48" t="s">
        <v>18</v>
      </c>
    </row>
    <row r="5" spans="1:7" ht="15.75" x14ac:dyDescent="0.25">
      <c r="A5" s="49"/>
      <c r="B5" s="49"/>
      <c r="C5" s="49" t="s">
        <v>34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29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265</v>
      </c>
      <c r="C9" s="29" t="str">
        <f t="shared" ref="C9:C11" si="0">IF(ISBLANK(B9)," ",VLOOKUP(B9,LYC,2,FALSE)&amp;" "&amp;VLOOKUP(B9,LYC,3,FALSE)&amp;",  "&amp;VLOOKUP(B9,LYC,7,FALSE))</f>
        <v>LYC CAMILLE CLAUDEL,  DIGOIN</v>
      </c>
      <c r="D9" s="16">
        <v>1</v>
      </c>
      <c r="E9" s="16"/>
      <c r="F9" s="16" t="s">
        <v>9</v>
      </c>
      <c r="G9" s="17"/>
    </row>
    <row r="10" spans="1:7" x14ac:dyDescent="0.25">
      <c r="A10" s="6">
        <v>2</v>
      </c>
      <c r="B10" s="10">
        <v>324</v>
      </c>
      <c r="C10" s="3" t="str">
        <f t="shared" si="0"/>
        <v>LYC JEANNE D'ARC,  PARAY LE MONIAL</v>
      </c>
      <c r="D10" s="5">
        <v>1</v>
      </c>
      <c r="E10" s="5"/>
      <c r="F10" s="5"/>
    </row>
    <row r="11" spans="1:7" x14ac:dyDescent="0.25">
      <c r="A11" s="11">
        <v>3</v>
      </c>
      <c r="B11" s="10">
        <v>298</v>
      </c>
      <c r="C11" s="3" t="str">
        <f t="shared" si="0"/>
        <v>LYC RENE CASSIN,  MACON</v>
      </c>
      <c r="D11" s="5">
        <v>1</v>
      </c>
      <c r="E11" s="5"/>
      <c r="F1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QUARTS FINALE VOLLEY COL BG BF</vt:lpstr>
      <vt:lpstr>FINALE BAD COL TRIOS</vt:lpstr>
      <vt:lpstr> FINALE FUTSAL COL MG</vt:lpstr>
      <vt:lpstr>FINALE FUTSAL LYC CG  </vt:lpstr>
      <vt:lpstr>FINALE HAND COL BG BF</vt:lpstr>
      <vt:lpstr>FINALE GYMNASTIQUE</vt:lpstr>
      <vt:lpstr>FINALE BASKET 5X5 LYC CG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2018-03-15T11:29:18Z</dcterms:modified>
</cp:coreProperties>
</file>