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0" activeTab="12"/>
  </bookViews>
  <sheets>
    <sheet name="Interdistrict TT COL INDIV " sheetId="19" r:id="rId1"/>
    <sheet name="RUGBY LYC CG J3 Report" sheetId="20" r:id="rId2"/>
    <sheet name="RUGBY COL J4 Report" sheetId="23" r:id="rId3"/>
    <sheet name="DEMI FINALE BAD COL TRIO " sheetId="24" r:id="rId4"/>
    <sheet name="QUART FINALE HAND COL BG BF" sheetId="25" r:id="rId5"/>
    <sheet name="FINALE FUTSAL COL MF" sheetId="28" r:id="rId6"/>
    <sheet name="FINALE FUTSAL LYC CG" sheetId="29" r:id="rId7"/>
    <sheet name="HAND LYC CG J3" sheetId="30" r:id="rId8"/>
    <sheet name="ESCALADE COL J3" sheetId="31" r:id="rId9"/>
    <sheet name="FINALE BASKET ACAD MG EXCEL" sheetId="33" r:id="rId10"/>
    <sheet name="BASKET INTER ACAD LYC FILLES" sheetId="34" r:id="rId11"/>
    <sheet name="FUTSAL INTER ACAD LP" sheetId="35" r:id="rId12"/>
    <sheet name="HAND INTER ACAD LYC G" sheetId="36" r:id="rId13"/>
    <sheet name="Feuil1" sheetId="32" r:id="rId14"/>
  </sheets>
  <externalReferences>
    <externalReference r:id="rId15"/>
    <externalReference r:id="rId16"/>
    <externalReference r:id="rId17"/>
  </externalReferences>
  <definedNames>
    <definedName name="BEA">[1]LISTETAB!$A$3:$G$295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10">#REF!</definedName>
    <definedName name="ETAB" localSheetId="8">#REF!</definedName>
    <definedName name="ETAB" localSheetId="9">#REF!</definedName>
    <definedName name="ETAB" localSheetId="5">#REF!</definedName>
    <definedName name="ETAB" localSheetId="6">#REF!</definedName>
    <definedName name="ETAB" localSheetId="11">#REF!</definedName>
    <definedName name="ETAB" localSheetId="12">#REF!</definedName>
    <definedName name="ETAB" localSheetId="7">#REF!</definedName>
    <definedName name="ETAB" localSheetId="4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  <definedName name="ST">[3]LISTETAB!$A$3:$G$294</definedName>
    <definedName name="STC">[3]LISTETAB!$A$3:$G$294</definedName>
  </definedNames>
  <calcPr calcId="145621"/>
</workbook>
</file>

<file path=xl/calcChain.xml><?xml version="1.0" encoding="utf-8"?>
<calcChain xmlns="http://schemas.openxmlformats.org/spreadsheetml/2006/main">
  <c r="C9" i="36" l="1"/>
  <c r="C10" i="35"/>
  <c r="C9" i="34"/>
  <c r="C11" i="33"/>
  <c r="C10" i="33"/>
  <c r="C9" i="33"/>
  <c r="E91" i="19"/>
  <c r="E90" i="19"/>
  <c r="E89" i="19"/>
  <c r="E88" i="19"/>
  <c r="E87" i="19"/>
  <c r="E86" i="19"/>
  <c r="E85" i="19"/>
  <c r="E81" i="19"/>
  <c r="E80" i="19"/>
  <c r="E79" i="19"/>
  <c r="E78" i="19"/>
  <c r="E77" i="19"/>
  <c r="E76" i="19"/>
  <c r="E75" i="19"/>
  <c r="E74" i="19"/>
  <c r="E73" i="19"/>
  <c r="E72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48" i="19"/>
  <c r="E47" i="19"/>
  <c r="E46" i="19"/>
  <c r="E45" i="19"/>
  <c r="E44" i="19"/>
  <c r="E43" i="19"/>
  <c r="E42" i="19"/>
  <c r="E34" i="19"/>
  <c r="E35" i="19"/>
  <c r="E36" i="19"/>
  <c r="E37" i="19"/>
  <c r="E38" i="19"/>
  <c r="E18" i="19"/>
  <c r="E12" i="19"/>
  <c r="C45" i="31"/>
  <c r="C44" i="31"/>
  <c r="C43" i="31"/>
  <c r="C42" i="31"/>
  <c r="C41" i="31"/>
  <c r="C40" i="31"/>
  <c r="C39" i="31"/>
  <c r="C38" i="31"/>
  <c r="C34" i="31"/>
  <c r="C33" i="31"/>
  <c r="C32" i="31"/>
  <c r="C31" i="31"/>
  <c r="C30" i="31"/>
  <c r="C24" i="31"/>
  <c r="C25" i="31"/>
  <c r="C26" i="31"/>
  <c r="C23" i="31"/>
  <c r="C22" i="31"/>
  <c r="C21" i="31"/>
  <c r="C20" i="31"/>
  <c r="C19" i="31"/>
  <c r="C18" i="31"/>
  <c r="C43" i="23" l="1"/>
  <c r="C35" i="23"/>
  <c r="C27" i="23"/>
  <c r="C26" i="30"/>
  <c r="C25" i="30"/>
  <c r="C24" i="30"/>
  <c r="C23" i="30"/>
  <c r="C50" i="25" l="1"/>
  <c r="C49" i="25"/>
  <c r="C48" i="25"/>
  <c r="C44" i="25"/>
  <c r="C43" i="25"/>
  <c r="C42" i="25"/>
  <c r="C41" i="25"/>
  <c r="E25" i="19"/>
  <c r="E15" i="19"/>
  <c r="E16" i="19"/>
  <c r="E17" i="19"/>
  <c r="E19" i="19"/>
  <c r="E20" i="19"/>
  <c r="E21" i="19"/>
  <c r="E22" i="19"/>
  <c r="E23" i="19"/>
  <c r="E24" i="19"/>
  <c r="C63" i="24"/>
  <c r="C62" i="24"/>
  <c r="C61" i="24"/>
  <c r="C57" i="24"/>
  <c r="C56" i="24"/>
  <c r="C55" i="24"/>
  <c r="C35" i="24"/>
  <c r="C27" i="24"/>
  <c r="C26" i="24"/>
  <c r="C19" i="24"/>
  <c r="C18" i="24"/>
  <c r="C17" i="24"/>
  <c r="C16" i="24"/>
  <c r="C12" i="30"/>
  <c r="C42" i="23" l="1"/>
  <c r="C41" i="23"/>
  <c r="C40" i="23"/>
  <c r="C39" i="23"/>
  <c r="C13" i="31" l="1"/>
  <c r="C14" i="31"/>
  <c r="C51" i="24"/>
  <c r="C43" i="24"/>
  <c r="C12" i="31" l="1"/>
  <c r="C11" i="31"/>
  <c r="C10" i="31"/>
  <c r="C9" i="31"/>
  <c r="C11" i="30"/>
  <c r="C10" i="30"/>
  <c r="C9" i="30"/>
  <c r="C12" i="29"/>
  <c r="C11" i="29"/>
  <c r="C10" i="29"/>
  <c r="C9" i="29"/>
  <c r="C12" i="28"/>
  <c r="C11" i="28"/>
  <c r="C10" i="28"/>
  <c r="C9" i="28"/>
  <c r="C37" i="25"/>
  <c r="C36" i="25"/>
  <c r="C35" i="25"/>
  <c r="E32" i="19" l="1"/>
  <c r="E33" i="19"/>
  <c r="C50" i="24" l="1"/>
  <c r="C42" i="24"/>
  <c r="C12" i="20" l="1"/>
  <c r="C31" i="25"/>
  <c r="C30" i="25"/>
  <c r="C29" i="25"/>
  <c r="C25" i="25"/>
  <c r="C24" i="25"/>
  <c r="C23" i="25"/>
  <c r="C22" i="25"/>
  <c r="C18" i="25"/>
  <c r="C17" i="25"/>
  <c r="C16" i="25"/>
  <c r="C49" i="24"/>
  <c r="C48" i="24"/>
  <c r="C47" i="24"/>
  <c r="C41" i="24"/>
  <c r="C40" i="24"/>
  <c r="C39" i="24"/>
  <c r="C34" i="24"/>
  <c r="C33" i="24"/>
  <c r="C32" i="24"/>
  <c r="C31" i="24"/>
  <c r="C25" i="24"/>
  <c r="C24" i="24"/>
  <c r="C23" i="24"/>
  <c r="C12" i="24"/>
  <c r="C11" i="24"/>
  <c r="C10" i="24"/>
  <c r="C9" i="24"/>
  <c r="C34" i="23" l="1"/>
  <c r="C33" i="23"/>
  <c r="C32" i="23"/>
  <c r="C31" i="23"/>
  <c r="C26" i="23"/>
  <c r="C25" i="23"/>
  <c r="C24" i="23"/>
  <c r="C23" i="23"/>
  <c r="C19" i="23"/>
  <c r="C18" i="23"/>
  <c r="C17" i="23"/>
  <c r="E31" i="19"/>
  <c r="E30" i="19"/>
  <c r="E29" i="19"/>
  <c r="E14" i="19"/>
  <c r="C11" i="25" l="1"/>
  <c r="C12" i="25"/>
  <c r="C10" i="25"/>
  <c r="C9" i="25"/>
  <c r="C11" i="23"/>
  <c r="C13" i="23" l="1"/>
  <c r="C12" i="23"/>
  <c r="C10" i="23"/>
  <c r="C11" i="20" l="1"/>
  <c r="C10" i="20"/>
  <c r="C9" i="20"/>
  <c r="E11" i="19" l="1"/>
  <c r="E13" i="19"/>
  <c r="E10" i="19"/>
</calcChain>
</file>

<file path=xl/sharedStrings.xml><?xml version="1.0" encoding="utf-8"?>
<sst xmlns="http://schemas.openxmlformats.org/spreadsheetml/2006/main" count="453" uniqueCount="154">
  <si>
    <t>PLACE</t>
  </si>
  <si>
    <t>CODE</t>
  </si>
  <si>
    <t>ETABLISSEMENT</t>
  </si>
  <si>
    <t>EQ</t>
  </si>
  <si>
    <t>Etablissements</t>
  </si>
  <si>
    <t>ETAB</t>
  </si>
  <si>
    <t>1/4 FINALE</t>
  </si>
  <si>
    <t>RUGBY COL</t>
  </si>
  <si>
    <t>FINALE</t>
  </si>
  <si>
    <t>RESULTATS</t>
  </si>
  <si>
    <t>BADMINTON COL TRIO BG/ FILLES &amp; MIXTES</t>
  </si>
  <si>
    <t>SANVIGNES POULE B</t>
  </si>
  <si>
    <t>1/2 FINALE</t>
  </si>
  <si>
    <t>FUTSAL LYC CG</t>
  </si>
  <si>
    <t>Journée 3</t>
  </si>
  <si>
    <t>HANDL LYC CG</t>
  </si>
  <si>
    <t xml:space="preserve">LOUHANS, MACON (lamartine) &amp;  AUTUN (bonaparte) </t>
  </si>
  <si>
    <t>Q/R</t>
  </si>
  <si>
    <t>Q</t>
  </si>
  <si>
    <t>PTS</t>
  </si>
  <si>
    <t>MINIMES FILLES</t>
  </si>
  <si>
    <t>MINIMES GARCONS POULE HAUTE</t>
  </si>
  <si>
    <t>MINIMES GARCONS POULE BASSE</t>
  </si>
  <si>
    <t>BENJAMINS POULE HAUTE</t>
  </si>
  <si>
    <t>BENJAMINS POULE BASSE</t>
  </si>
  <si>
    <t>mercredi 15 Févrierr 2017</t>
  </si>
  <si>
    <t>CHALON POULE A</t>
  </si>
  <si>
    <t xml:space="preserve">FINALE </t>
  </si>
  <si>
    <t>FONTAINES</t>
  </si>
  <si>
    <t>ESCALADE COL</t>
  </si>
  <si>
    <t>DIGOIN</t>
  </si>
  <si>
    <t>Journée 4 report</t>
  </si>
  <si>
    <t>mercredi 15 Février 2017</t>
  </si>
  <si>
    <t>MACON</t>
  </si>
  <si>
    <t>LE CREUSOT</t>
  </si>
  <si>
    <t>BENJAMINS TRIO MIXTES POULE A</t>
  </si>
  <si>
    <t>BENJAMINS TRIO MIXTES POULE B</t>
  </si>
  <si>
    <t>BENJAMINES POULE A</t>
  </si>
  <si>
    <t>BENJAMINES POULE B</t>
  </si>
  <si>
    <t>BENJAMINS POULE A</t>
  </si>
  <si>
    <t>BENJAMINS POULE B</t>
  </si>
  <si>
    <t>BENJAMINS POULE C</t>
  </si>
  <si>
    <t>BENJAMINS POULE D</t>
  </si>
  <si>
    <t xml:space="preserve">TENNIS DE TABLE COL INDIV </t>
  </si>
  <si>
    <t>INTERDISTRICT</t>
  </si>
  <si>
    <t>MINIMES GARCONS</t>
  </si>
  <si>
    <t>FUTSAL COL MF</t>
  </si>
  <si>
    <t>LA CLAYETTE</t>
  </si>
  <si>
    <t>HAND COL BG / BF</t>
  </si>
  <si>
    <t>CHATENOY/CHALON/ST MARCEL/ST REMY/MONTCEAU/SANVIGNES &amp; ST VALLIER</t>
  </si>
  <si>
    <t>CHATENOY POULE A</t>
  </si>
  <si>
    <t xml:space="preserve">ST MARCEL POULE C </t>
  </si>
  <si>
    <t>ST REMY POULE D</t>
  </si>
  <si>
    <t>CHALON (J. Vilar)POULE B</t>
  </si>
  <si>
    <t>ST VALLIER POULE C</t>
  </si>
  <si>
    <t>RUGBY LYC CG</t>
  </si>
  <si>
    <t>MONTCEAU (J. Bouveri)</t>
  </si>
  <si>
    <t>Forfait</t>
  </si>
  <si>
    <t>E. Gauthey CHALON bat H. Vincenot LOUHANS: 7 à 2</t>
  </si>
  <si>
    <t xml:space="preserve">L. Blum LE CREUSOT bat Bonaparte AUTUN: 7 à 2 </t>
  </si>
  <si>
    <t>E. Gauthey CHALON perd contre L. Blum LE CREUSOT: 5 à 9</t>
  </si>
  <si>
    <t xml:space="preserve">H. Vincenot LOUHANS bat Bonaparte AUTUN: 10 à 9 </t>
  </si>
  <si>
    <t>E. Gauthey CHALON bat Bonaparte AUTUN: 15 à 3</t>
  </si>
  <si>
    <t xml:space="preserve">H. Vincenot LOUHANS PERD CONTRE l; Blum LE CREUSOT: 6 à 14 </t>
  </si>
  <si>
    <t>AUTUN  POULE B</t>
  </si>
  <si>
    <t>Lycée Militaire AUTUN bat G. Voisin TOURNUS: 36 à 23</t>
  </si>
  <si>
    <t>Le collège de Ste Marie LACLAYETTE est qualifié pour les acad du 22 mars 2017 à MONTBARD</t>
  </si>
  <si>
    <t>MF MONTCEAU (St Exupéry) POULE A</t>
  </si>
  <si>
    <t>forfait</t>
  </si>
  <si>
    <t>fille</t>
  </si>
  <si>
    <t>CLASSEMENT GENERAL</t>
  </si>
  <si>
    <t>PROMOTION</t>
  </si>
  <si>
    <t>LUGNY &amp; ST MARTIN EN BRESSE</t>
  </si>
  <si>
    <t>ST MARTIN EN BRESSE</t>
  </si>
  <si>
    <t>NOM</t>
  </si>
  <si>
    <t>PRENOM</t>
  </si>
  <si>
    <t>BARAZZA</t>
  </si>
  <si>
    <t>Andréa</t>
  </si>
  <si>
    <t>CLEMENCE</t>
  </si>
  <si>
    <t>Simon</t>
  </si>
  <si>
    <t>GILLET</t>
  </si>
  <si>
    <t>Hugo</t>
  </si>
  <si>
    <t>SIMONIN</t>
  </si>
  <si>
    <t>Axel</t>
  </si>
  <si>
    <t>PHILIPPE</t>
  </si>
  <si>
    <t>Alexis</t>
  </si>
  <si>
    <t>IBRAHIMI SIDI</t>
  </si>
  <si>
    <t>Adam</t>
  </si>
  <si>
    <t>DUGNAS</t>
  </si>
  <si>
    <t>Nicolas</t>
  </si>
  <si>
    <t>ARDOUIN</t>
  </si>
  <si>
    <t>Emmanuel</t>
  </si>
  <si>
    <t>DUBOIS</t>
  </si>
  <si>
    <t>Floris</t>
  </si>
  <si>
    <t>GIBET</t>
  </si>
  <si>
    <t>Tom</t>
  </si>
  <si>
    <t>PACAUD</t>
  </si>
  <si>
    <t>J</t>
  </si>
  <si>
    <t>GILLER</t>
  </si>
  <si>
    <t>Célestin</t>
  </si>
  <si>
    <t>THIAIS</t>
  </si>
  <si>
    <t>Gabin</t>
  </si>
  <si>
    <t>POUPIER</t>
  </si>
  <si>
    <t>Julien</t>
  </si>
  <si>
    <t>ESPANA</t>
  </si>
  <si>
    <t>Toni</t>
  </si>
  <si>
    <t>FERNANDEZ</t>
  </si>
  <si>
    <t>Elian</t>
  </si>
  <si>
    <t>BENJAMINS NON CLASSE</t>
  </si>
  <si>
    <t>GAUTHERON</t>
  </si>
  <si>
    <t>Louis</t>
  </si>
  <si>
    <t>GREBOT</t>
  </si>
  <si>
    <t>Lucas</t>
  </si>
  <si>
    <t>BERNARD</t>
  </si>
  <si>
    <t>Victor</t>
  </si>
  <si>
    <t>NOEL</t>
  </si>
  <si>
    <t>Enzo</t>
  </si>
  <si>
    <t>Célian</t>
  </si>
  <si>
    <t>LIEGEON</t>
  </si>
  <si>
    <t>Etan</t>
  </si>
  <si>
    <t>BLANCHOT</t>
  </si>
  <si>
    <t>Clément</t>
  </si>
  <si>
    <t>DATI</t>
  </si>
  <si>
    <t>Boubaker</t>
  </si>
  <si>
    <t>FAUTRELLE</t>
  </si>
  <si>
    <t>Théo</t>
  </si>
  <si>
    <t>CHABEUF</t>
  </si>
  <si>
    <t xml:space="preserve">Jules </t>
  </si>
  <si>
    <t>FILLES BENJAMINES/MINIMES</t>
  </si>
  <si>
    <t>MORET</t>
  </si>
  <si>
    <t>Elia</t>
  </si>
  <si>
    <t>DURAND</t>
  </si>
  <si>
    <t>Agathe</t>
  </si>
  <si>
    <t>DENIZOT</t>
  </si>
  <si>
    <t>Lucie</t>
  </si>
  <si>
    <t>Lisa</t>
  </si>
  <si>
    <t>GALLAND</t>
  </si>
  <si>
    <t>Violaine</t>
  </si>
  <si>
    <t>BAUDRAND</t>
  </si>
  <si>
    <t>Maëlle</t>
  </si>
  <si>
    <t>Leyna</t>
  </si>
  <si>
    <t>LUGNY</t>
  </si>
  <si>
    <t>BASKET MG EXCEL</t>
  </si>
  <si>
    <t>FINALE ACAD</t>
  </si>
  <si>
    <t>CHALON</t>
  </si>
  <si>
    <t>Lycée Polyvalent EDOUARD BELIN - VESOUL</t>
  </si>
  <si>
    <t>BASKET LYC FILLES</t>
  </si>
  <si>
    <t>FINALE INTER ACAD</t>
  </si>
  <si>
    <t>FUTSAL LP</t>
  </si>
  <si>
    <t>Lycée Professionnel DU BOIS - MOUCHARD</t>
  </si>
  <si>
    <t>DIJON</t>
  </si>
  <si>
    <t>HAND LYC GARCONS</t>
  </si>
  <si>
    <t>BESANCON</t>
  </si>
  <si>
    <t>Lycée Polyvalent JULES HAAG - BESANCON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</si>
</sst>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0" fillId="0" borderId="0" xfId="0" applyBorder="1" applyAlignment="1">
      <alignment horizontal="left"/>
    </xf>
    <xf numFmtId="0" fontId="1" fillId="0" borderId="2" xfId="0" applyFont="1" applyBorder="1"/>
    <xf numFmtId="0" fontId="0" fillId="0" borderId="1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Protection="1"/>
    <xf numFmtId="0" fontId="1" fillId="0" borderId="3" xfId="0" applyFont="1" applyBorder="1"/>
    <xf numFmtId="0" fontId="0" fillId="0" borderId="3" xfId="0" applyBorder="1"/>
    <xf numFmtId="0" fontId="1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SS/Programme%20informatique/RECHERCHE%20ETABL/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F/ADRESSES%20DIVERSES/rechetab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ORTIF/RESULTATS/2014%202015/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G89" sqref="G89"/>
    </sheetView>
  </sheetViews>
  <sheetFormatPr baseColWidth="10" defaultRowHeight="15" x14ac:dyDescent="0.25"/>
  <cols>
    <col min="1" max="1" width="6" style="2" customWidth="1"/>
    <col min="2" max="2" width="14.85546875" style="43" customWidth="1"/>
    <col min="3" max="3" width="12" style="43" customWidth="1"/>
    <col min="4" max="4" width="6.140625" style="2" customWidth="1"/>
    <col min="5" max="5" width="45" customWidth="1"/>
    <col min="6" max="6" width="3.7109375" customWidth="1"/>
    <col min="7" max="7" width="17.28515625" customWidth="1"/>
    <col min="8" max="8" width="22.5703125" customWidth="1"/>
    <col min="10" max="10" width="15.42578125" customWidth="1"/>
    <col min="11" max="11" width="21.5703125" customWidth="1"/>
  </cols>
  <sheetData>
    <row r="1" spans="1:11" ht="21" x14ac:dyDescent="0.35">
      <c r="A1" s="44" t="s">
        <v>9</v>
      </c>
      <c r="B1" s="44"/>
      <c r="C1" s="44"/>
      <c r="D1" s="44"/>
      <c r="E1" s="44"/>
      <c r="F1" s="12"/>
    </row>
    <row r="2" spans="1:11" ht="21" x14ac:dyDescent="0.35">
      <c r="A2" s="44" t="s">
        <v>43</v>
      </c>
      <c r="B2" s="44"/>
      <c r="C2" s="44"/>
      <c r="D2" s="44"/>
      <c r="E2" s="44"/>
      <c r="F2" s="12"/>
    </row>
    <row r="3" spans="1:11" ht="15" customHeight="1" x14ac:dyDescent="0.25">
      <c r="A3" s="45" t="s">
        <v>44</v>
      </c>
      <c r="B3" s="45"/>
      <c r="C3" s="45"/>
      <c r="D3" s="45"/>
      <c r="E3" s="45"/>
      <c r="F3" s="13"/>
    </row>
    <row r="4" spans="1:11" ht="15.75" customHeight="1" x14ac:dyDescent="0.25">
      <c r="A4" s="46" t="s">
        <v>32</v>
      </c>
      <c r="B4" s="46"/>
      <c r="C4" s="46"/>
      <c r="D4" s="46"/>
      <c r="E4" s="46"/>
      <c r="F4" s="14"/>
    </row>
    <row r="5" spans="1:11" ht="15.75" customHeight="1" x14ac:dyDescent="0.25">
      <c r="A5" s="47" t="s">
        <v>72</v>
      </c>
      <c r="B5" s="47"/>
      <c r="C5" s="47"/>
      <c r="D5" s="47"/>
      <c r="E5" s="47"/>
      <c r="F5" s="1"/>
    </row>
    <row r="7" spans="1:11" s="19" customFormat="1" x14ac:dyDescent="0.25">
      <c r="A7" s="63" t="s">
        <v>73</v>
      </c>
      <c r="B7" s="63"/>
      <c r="C7" s="63"/>
      <c r="D7" s="63"/>
      <c r="E7" s="63"/>
    </row>
    <row r="8" spans="1:11" x14ac:dyDescent="0.25">
      <c r="B8" s="62" t="s">
        <v>108</v>
      </c>
      <c r="C8" s="62"/>
      <c r="D8" s="62"/>
      <c r="E8" s="62"/>
    </row>
    <row r="9" spans="1:11" x14ac:dyDescent="0.25">
      <c r="A9" s="16" t="s">
        <v>0</v>
      </c>
      <c r="B9" s="60" t="s">
        <v>74</v>
      </c>
      <c r="C9" s="60" t="s">
        <v>75</v>
      </c>
      <c r="D9" s="10" t="s">
        <v>1</v>
      </c>
      <c r="E9" s="10" t="s">
        <v>5</v>
      </c>
      <c r="F9" s="16" t="s">
        <v>18</v>
      </c>
      <c r="G9" s="17"/>
      <c r="H9" s="17"/>
      <c r="I9" s="17"/>
      <c r="J9" s="17"/>
      <c r="K9" s="17"/>
    </row>
    <row r="10" spans="1:11" x14ac:dyDescent="0.25">
      <c r="A10" s="22">
        <v>1</v>
      </c>
      <c r="B10" s="41" t="s">
        <v>76</v>
      </c>
      <c r="C10" s="41" t="s">
        <v>77</v>
      </c>
      <c r="D10" s="11">
        <v>346</v>
      </c>
      <c r="E10" s="4" t="str">
        <f t="shared" ref="E10" si="0">IF(ISBLANK(D10)," ",VLOOKUP(D10,LYC,2,FALSE)&amp;" "&amp;VLOOKUP(D10,LYC,3,FALSE)&amp;",  "&amp;VLOOKUP(D10,LYC,7,FALSE))</f>
        <v>COL LOUIS PASTEUR,  ST REMY</v>
      </c>
      <c r="F10" s="25" t="s">
        <v>18</v>
      </c>
      <c r="G10" s="18"/>
      <c r="H10" s="9"/>
      <c r="I10" s="9"/>
      <c r="J10" s="9"/>
      <c r="K10" s="18"/>
    </row>
    <row r="11" spans="1:11" x14ac:dyDescent="0.25">
      <c r="A11" s="22">
        <v>2</v>
      </c>
      <c r="B11" s="41" t="s">
        <v>78</v>
      </c>
      <c r="C11" s="41" t="s">
        <v>79</v>
      </c>
      <c r="D11" s="11">
        <v>344</v>
      </c>
      <c r="E11" s="4" t="str">
        <f t="shared" ref="E11:E13" si="1">IF(ISBLANK(D11)," ",VLOOKUP(D11,LYC,2,FALSE)&amp;" "&amp;VLOOKUP(D11,LYC,3,FALSE)&amp;",  "&amp;VLOOKUP(D11,LYC,7,FALSE))</f>
        <v>COL OLIVIER DE LA MARCHE,  ST MARTIN EN BRESSE</v>
      </c>
      <c r="F11" s="25" t="s">
        <v>18</v>
      </c>
      <c r="G11" s="9"/>
      <c r="H11" s="9"/>
      <c r="I11" s="9"/>
      <c r="J11" s="9"/>
      <c r="K11" s="18"/>
    </row>
    <row r="12" spans="1:11" x14ac:dyDescent="0.25">
      <c r="A12" s="22">
        <v>3</v>
      </c>
      <c r="B12" s="41" t="s">
        <v>80</v>
      </c>
      <c r="C12" s="41" t="s">
        <v>81</v>
      </c>
      <c r="D12" s="11">
        <v>346</v>
      </c>
      <c r="E12" s="23" t="str">
        <f t="shared" ref="E12" si="2">IF(ISBLANK(D12)," ",VLOOKUP(D12,LYC,2,FALSE)&amp;" "&amp;VLOOKUP(D12,LYC,3,FALSE)&amp;",  "&amp;VLOOKUP(D12,LYC,7,FALSE))</f>
        <v>COL LOUIS PASTEUR,  ST REMY</v>
      </c>
      <c r="F12" s="25" t="s">
        <v>18</v>
      </c>
      <c r="G12" s="9"/>
      <c r="H12" s="9"/>
      <c r="I12" s="9"/>
      <c r="J12" s="9"/>
      <c r="K12" s="18"/>
    </row>
    <row r="13" spans="1:11" x14ac:dyDescent="0.25">
      <c r="A13" s="22">
        <v>4</v>
      </c>
      <c r="B13" s="41" t="s">
        <v>82</v>
      </c>
      <c r="C13" s="41" t="s">
        <v>83</v>
      </c>
      <c r="D13" s="11">
        <v>346</v>
      </c>
      <c r="E13" s="4" t="str">
        <f t="shared" si="1"/>
        <v>COL LOUIS PASTEUR,  ST REMY</v>
      </c>
      <c r="F13" s="25" t="s">
        <v>18</v>
      </c>
      <c r="G13" s="9"/>
      <c r="H13" s="9"/>
      <c r="I13" s="9"/>
      <c r="J13" s="9"/>
      <c r="K13" s="18"/>
    </row>
    <row r="14" spans="1:11" x14ac:dyDescent="0.25">
      <c r="A14" s="22">
        <v>5</v>
      </c>
      <c r="B14" s="41" t="s">
        <v>84</v>
      </c>
      <c r="C14" s="41" t="s">
        <v>85</v>
      </c>
      <c r="D14" s="11">
        <v>344</v>
      </c>
      <c r="E14" s="23" t="str">
        <f t="shared" ref="E14" si="3">IF(ISBLANK(D14)," ",VLOOKUP(D14,LYC,2,FALSE)&amp;" "&amp;VLOOKUP(D14,LYC,3,FALSE)&amp;",  "&amp;VLOOKUP(D14,LYC,7,FALSE))</f>
        <v>COL OLIVIER DE LA MARCHE,  ST MARTIN EN BRESSE</v>
      </c>
      <c r="F14" s="25" t="s">
        <v>18</v>
      </c>
    </row>
    <row r="15" spans="1:11" x14ac:dyDescent="0.25">
      <c r="A15" s="22">
        <v>6</v>
      </c>
      <c r="B15" s="41" t="s">
        <v>86</v>
      </c>
      <c r="C15" s="41" t="s">
        <v>87</v>
      </c>
      <c r="D15" s="11">
        <v>344</v>
      </c>
      <c r="E15" s="23" t="str">
        <f t="shared" ref="E15:E24" si="4">IF(ISBLANK(D15)," ",VLOOKUP(D15,LYC,2,FALSE)&amp;" "&amp;VLOOKUP(D15,LYC,3,FALSE)&amp;",  "&amp;VLOOKUP(D15,LYC,7,FALSE))</f>
        <v>COL OLIVIER DE LA MARCHE,  ST MARTIN EN BRESSE</v>
      </c>
      <c r="F15" s="25" t="s">
        <v>18</v>
      </c>
    </row>
    <row r="16" spans="1:11" s="19" customFormat="1" x14ac:dyDescent="0.25">
      <c r="A16" s="22">
        <v>7</v>
      </c>
      <c r="B16" s="41" t="s">
        <v>88</v>
      </c>
      <c r="C16" s="41" t="s">
        <v>89</v>
      </c>
      <c r="D16" s="11">
        <v>338</v>
      </c>
      <c r="E16" s="23" t="str">
        <f t="shared" si="4"/>
        <v>COL DU BOIS DES DAMES,  ST GERMAIN DU BOIS</v>
      </c>
      <c r="F16" s="25" t="s">
        <v>18</v>
      </c>
    </row>
    <row r="17" spans="1:6" s="19" customFormat="1" x14ac:dyDescent="0.25">
      <c r="A17" s="22">
        <v>8</v>
      </c>
      <c r="B17" s="41" t="s">
        <v>90</v>
      </c>
      <c r="C17" s="41" t="s">
        <v>91</v>
      </c>
      <c r="D17" s="11">
        <v>338</v>
      </c>
      <c r="E17" s="23" t="str">
        <f t="shared" si="4"/>
        <v>COL DU BOIS DES DAMES,  ST GERMAIN DU BOIS</v>
      </c>
      <c r="F17" s="25" t="s">
        <v>18</v>
      </c>
    </row>
    <row r="18" spans="1:6" s="19" customFormat="1" x14ac:dyDescent="0.25">
      <c r="A18" s="22">
        <v>9</v>
      </c>
      <c r="B18" s="41" t="s">
        <v>92</v>
      </c>
      <c r="C18" s="41" t="s">
        <v>93</v>
      </c>
      <c r="D18" s="11">
        <v>330</v>
      </c>
      <c r="E18" s="23" t="str">
        <f t="shared" ref="E18" si="5">IF(ISBLANK(D18)," ",VLOOKUP(D18,LYC,2,FALSE)&amp;" "&amp;VLOOKUP(D18,LYC,3,FALSE)&amp;",  "&amp;VLOOKUP(D18,LYC,7,FALSE))</f>
        <v>COL PIERRE VAUX,  PIERRE DE BRESSE</v>
      </c>
      <c r="F18" s="25"/>
    </row>
    <row r="19" spans="1:6" s="19" customFormat="1" x14ac:dyDescent="0.25">
      <c r="A19" s="22">
        <v>10</v>
      </c>
      <c r="B19" s="41" t="s">
        <v>94</v>
      </c>
      <c r="C19" s="41" t="s">
        <v>95</v>
      </c>
      <c r="D19" s="11">
        <v>344</v>
      </c>
      <c r="E19" s="23" t="str">
        <f t="shared" si="4"/>
        <v>COL OLIVIER DE LA MARCHE,  ST MARTIN EN BRESSE</v>
      </c>
      <c r="F19" s="25"/>
    </row>
    <row r="20" spans="1:6" s="19" customFormat="1" x14ac:dyDescent="0.25">
      <c r="A20" s="22">
        <v>11</v>
      </c>
      <c r="B20" s="41" t="s">
        <v>96</v>
      </c>
      <c r="C20" s="41" t="s">
        <v>97</v>
      </c>
      <c r="D20" s="11">
        <v>346</v>
      </c>
      <c r="E20" s="23" t="str">
        <f t="shared" si="4"/>
        <v>COL LOUIS PASTEUR,  ST REMY</v>
      </c>
      <c r="F20" s="25"/>
    </row>
    <row r="21" spans="1:6" s="19" customFormat="1" x14ac:dyDescent="0.25">
      <c r="A21" s="22">
        <v>12</v>
      </c>
      <c r="B21" s="41" t="s">
        <v>98</v>
      </c>
      <c r="C21" s="41" t="s">
        <v>99</v>
      </c>
      <c r="D21" s="11">
        <v>330</v>
      </c>
      <c r="E21" s="23" t="str">
        <f t="shared" si="4"/>
        <v>COL PIERRE VAUX,  PIERRE DE BRESSE</v>
      </c>
      <c r="F21" s="25"/>
    </row>
    <row r="22" spans="1:6" s="19" customFormat="1" x14ac:dyDescent="0.25">
      <c r="A22" s="22">
        <v>13</v>
      </c>
      <c r="B22" s="41" t="s">
        <v>100</v>
      </c>
      <c r="C22" s="41" t="s">
        <v>101</v>
      </c>
      <c r="D22" s="11">
        <v>346</v>
      </c>
      <c r="E22" s="23" t="str">
        <f t="shared" si="4"/>
        <v>COL LOUIS PASTEUR,  ST REMY</v>
      </c>
      <c r="F22" s="25"/>
    </row>
    <row r="23" spans="1:6" s="19" customFormat="1" x14ac:dyDescent="0.25">
      <c r="A23" s="22">
        <v>14</v>
      </c>
      <c r="B23" s="41" t="s">
        <v>102</v>
      </c>
      <c r="C23" s="41" t="s">
        <v>103</v>
      </c>
      <c r="D23" s="11">
        <v>344</v>
      </c>
      <c r="E23" s="23" t="str">
        <f t="shared" si="4"/>
        <v>COL OLIVIER DE LA MARCHE,  ST MARTIN EN BRESSE</v>
      </c>
      <c r="F23" s="25"/>
    </row>
    <row r="24" spans="1:6" s="19" customFormat="1" x14ac:dyDescent="0.25">
      <c r="A24" s="22">
        <v>15</v>
      </c>
      <c r="B24" s="41" t="s">
        <v>104</v>
      </c>
      <c r="C24" s="41" t="s">
        <v>105</v>
      </c>
      <c r="D24" s="11">
        <v>338</v>
      </c>
      <c r="E24" s="23" t="str">
        <f t="shared" si="4"/>
        <v>COL DU BOIS DES DAMES,  ST GERMAIN DU BOIS</v>
      </c>
      <c r="F24" s="25"/>
    </row>
    <row r="25" spans="1:6" s="19" customFormat="1" x14ac:dyDescent="0.25">
      <c r="A25" s="22">
        <v>16</v>
      </c>
      <c r="B25" s="41" t="s">
        <v>106</v>
      </c>
      <c r="C25" s="41" t="s">
        <v>107</v>
      </c>
      <c r="D25" s="11">
        <v>338</v>
      </c>
      <c r="E25" s="23" t="str">
        <f t="shared" ref="E25" si="6">IF(ISBLANK(D25)," ",VLOOKUP(D25,LYC,2,FALSE)&amp;" "&amp;VLOOKUP(D25,LYC,3,FALSE)&amp;",  "&amp;VLOOKUP(D25,LYC,7,FALSE))</f>
        <v>COL DU BOIS DES DAMES,  ST GERMAIN DU BOIS</v>
      </c>
      <c r="F25" s="25"/>
    </row>
    <row r="26" spans="1:6" s="19" customFormat="1" x14ac:dyDescent="0.25">
      <c r="A26" s="36"/>
      <c r="B26" s="61"/>
      <c r="C26" s="61"/>
      <c r="D26" s="32"/>
      <c r="E26" s="8"/>
      <c r="F26" s="9"/>
    </row>
    <row r="27" spans="1:6" x14ac:dyDescent="0.25">
      <c r="A27" s="19"/>
      <c r="B27" s="62" t="s">
        <v>45</v>
      </c>
      <c r="C27" s="62"/>
      <c r="D27" s="62"/>
      <c r="E27" s="62"/>
      <c r="F27" s="19"/>
    </row>
    <row r="28" spans="1:6" x14ac:dyDescent="0.25">
      <c r="A28" s="16" t="s">
        <v>0</v>
      </c>
      <c r="B28" s="60" t="s">
        <v>74</v>
      </c>
      <c r="C28" s="60" t="s">
        <v>75</v>
      </c>
      <c r="D28" s="10" t="s">
        <v>1</v>
      </c>
      <c r="E28" s="10" t="s">
        <v>5</v>
      </c>
      <c r="F28" s="16" t="s">
        <v>18</v>
      </c>
    </row>
    <row r="29" spans="1:6" x14ac:dyDescent="0.25">
      <c r="A29" s="22">
        <v>1</v>
      </c>
      <c r="B29" s="41" t="s">
        <v>109</v>
      </c>
      <c r="C29" s="41" t="s">
        <v>110</v>
      </c>
      <c r="D29" s="11">
        <v>338</v>
      </c>
      <c r="E29" s="23" t="str">
        <f t="shared" ref="E29:E31" si="7">IF(ISBLANK(D29)," ",VLOOKUP(D29,LYC,2,FALSE)&amp;" "&amp;VLOOKUP(D29,LYC,3,FALSE)&amp;",  "&amp;VLOOKUP(D29,LYC,7,FALSE))</f>
        <v>COL DU BOIS DES DAMES,  ST GERMAIN DU BOIS</v>
      </c>
      <c r="F29" s="25" t="s">
        <v>18</v>
      </c>
    </row>
    <row r="30" spans="1:6" x14ac:dyDescent="0.25">
      <c r="A30" s="22">
        <v>2</v>
      </c>
      <c r="B30" s="41" t="s">
        <v>111</v>
      </c>
      <c r="C30" s="41" t="s">
        <v>112</v>
      </c>
      <c r="D30" s="11">
        <v>346</v>
      </c>
      <c r="E30" s="23" t="str">
        <f t="shared" si="7"/>
        <v>COL LOUIS PASTEUR,  ST REMY</v>
      </c>
      <c r="F30" s="25" t="s">
        <v>18</v>
      </c>
    </row>
    <row r="31" spans="1:6" x14ac:dyDescent="0.25">
      <c r="A31" s="22">
        <v>3</v>
      </c>
      <c r="B31" s="41" t="s">
        <v>113</v>
      </c>
      <c r="C31" s="41" t="s">
        <v>114</v>
      </c>
      <c r="D31" s="11">
        <v>338</v>
      </c>
      <c r="E31" s="23" t="str">
        <f t="shared" si="7"/>
        <v>COL DU BOIS DES DAMES,  ST GERMAIN DU BOIS</v>
      </c>
      <c r="F31" s="25" t="s">
        <v>18</v>
      </c>
    </row>
    <row r="32" spans="1:6" s="19" customFormat="1" x14ac:dyDescent="0.25">
      <c r="A32" s="22">
        <v>4</v>
      </c>
      <c r="B32" s="41" t="s">
        <v>115</v>
      </c>
      <c r="C32" s="41" t="s">
        <v>116</v>
      </c>
      <c r="D32" s="11">
        <v>330</v>
      </c>
      <c r="E32" s="23" t="str">
        <f t="shared" ref="E32:E33" si="8">IF(ISBLANK(D32)," ",VLOOKUP(D32,LYC,2,FALSE)&amp;" "&amp;VLOOKUP(D32,LYC,3,FALSE)&amp;",  "&amp;VLOOKUP(D32,LYC,7,FALSE))</f>
        <v>COL PIERRE VAUX,  PIERRE DE BRESSE</v>
      </c>
      <c r="F32" s="25" t="s">
        <v>18</v>
      </c>
    </row>
    <row r="33" spans="1:6" x14ac:dyDescent="0.25">
      <c r="A33" s="22">
        <v>5</v>
      </c>
      <c r="B33" s="41" t="s">
        <v>115</v>
      </c>
      <c r="C33" s="41" t="s">
        <v>117</v>
      </c>
      <c r="D33" s="11">
        <v>330</v>
      </c>
      <c r="E33" s="23" t="str">
        <f t="shared" si="8"/>
        <v>COL PIERRE VAUX,  PIERRE DE BRESSE</v>
      </c>
      <c r="F33" s="25" t="s">
        <v>18</v>
      </c>
    </row>
    <row r="34" spans="1:6" s="19" customFormat="1" x14ac:dyDescent="0.25">
      <c r="A34" s="22">
        <v>6</v>
      </c>
      <c r="B34" s="41" t="s">
        <v>118</v>
      </c>
      <c r="C34" s="41" t="s">
        <v>119</v>
      </c>
      <c r="D34" s="11">
        <v>338</v>
      </c>
      <c r="E34" s="23" t="str">
        <f t="shared" ref="E34:E38" si="9">IF(ISBLANK(D34)," ",VLOOKUP(D34,LYC,2,FALSE)&amp;" "&amp;VLOOKUP(D34,LYC,3,FALSE)&amp;",  "&amp;VLOOKUP(D34,LYC,7,FALSE))</f>
        <v>COL DU BOIS DES DAMES,  ST GERMAIN DU BOIS</v>
      </c>
      <c r="F34" s="25" t="s">
        <v>18</v>
      </c>
    </row>
    <row r="35" spans="1:6" x14ac:dyDescent="0.25">
      <c r="A35" s="22">
        <v>7</v>
      </c>
      <c r="B35" s="41" t="s">
        <v>120</v>
      </c>
      <c r="C35" s="41" t="s">
        <v>121</v>
      </c>
      <c r="D35" s="11">
        <v>330</v>
      </c>
      <c r="E35" s="23" t="str">
        <f t="shared" si="9"/>
        <v>COL PIERRE VAUX,  PIERRE DE BRESSE</v>
      </c>
      <c r="F35" s="25" t="s">
        <v>18</v>
      </c>
    </row>
    <row r="36" spans="1:6" x14ac:dyDescent="0.25">
      <c r="A36" s="22">
        <v>8</v>
      </c>
      <c r="B36" s="41" t="s">
        <v>122</v>
      </c>
      <c r="C36" s="41" t="s">
        <v>123</v>
      </c>
      <c r="D36" s="11">
        <v>344</v>
      </c>
      <c r="E36" s="23" t="str">
        <f t="shared" si="9"/>
        <v>COL OLIVIER DE LA MARCHE,  ST MARTIN EN BRESSE</v>
      </c>
      <c r="F36" s="25" t="s">
        <v>18</v>
      </c>
    </row>
    <row r="37" spans="1:6" x14ac:dyDescent="0.25">
      <c r="A37" s="22">
        <v>9</v>
      </c>
      <c r="B37" s="41" t="s">
        <v>124</v>
      </c>
      <c r="C37" s="41" t="s">
        <v>125</v>
      </c>
      <c r="D37" s="11">
        <v>229</v>
      </c>
      <c r="E37" s="23" t="str">
        <f t="shared" si="9"/>
        <v>COL CAMILLE CHEVALIER,  CHALON SUR SAONE</v>
      </c>
      <c r="F37" s="25"/>
    </row>
    <row r="38" spans="1:6" x14ac:dyDescent="0.25">
      <c r="A38" s="22">
        <v>10</v>
      </c>
      <c r="B38" s="41" t="s">
        <v>126</v>
      </c>
      <c r="C38" s="41" t="s">
        <v>127</v>
      </c>
      <c r="D38" s="11">
        <v>338</v>
      </c>
      <c r="E38" s="23" t="str">
        <f t="shared" si="9"/>
        <v>COL DU BOIS DES DAMES,  ST GERMAIN DU BOIS</v>
      </c>
      <c r="F38" s="25"/>
    </row>
    <row r="39" spans="1:6" x14ac:dyDescent="0.25">
      <c r="A39" s="19"/>
      <c r="D39" s="19"/>
      <c r="E39" s="19"/>
      <c r="F39" s="19"/>
    </row>
    <row r="40" spans="1:6" x14ac:dyDescent="0.25">
      <c r="A40" s="19"/>
      <c r="B40" s="62" t="s">
        <v>128</v>
      </c>
      <c r="C40" s="62"/>
      <c r="D40" s="62"/>
      <c r="E40" s="62"/>
      <c r="F40" s="19"/>
    </row>
    <row r="41" spans="1:6" x14ac:dyDescent="0.25">
      <c r="A41" s="16" t="s">
        <v>0</v>
      </c>
      <c r="B41" s="60" t="s">
        <v>74</v>
      </c>
      <c r="C41" s="60" t="s">
        <v>75</v>
      </c>
      <c r="D41" s="10" t="s">
        <v>1</v>
      </c>
      <c r="E41" s="10" t="s">
        <v>5</v>
      </c>
      <c r="F41" s="16" t="s">
        <v>18</v>
      </c>
    </row>
    <row r="42" spans="1:6" x14ac:dyDescent="0.25">
      <c r="A42" s="22">
        <v>1</v>
      </c>
      <c r="B42" s="41" t="s">
        <v>129</v>
      </c>
      <c r="C42" s="41" t="s">
        <v>130</v>
      </c>
      <c r="D42" s="11">
        <v>338</v>
      </c>
      <c r="E42" s="23" t="str">
        <f t="shared" ref="E42:E48" si="10">IF(ISBLANK(D42)," ",VLOOKUP(D42,LYC,2,FALSE)&amp;" "&amp;VLOOKUP(D42,LYC,3,FALSE)&amp;",  "&amp;VLOOKUP(D42,LYC,7,FALSE))</f>
        <v>COL DU BOIS DES DAMES,  ST GERMAIN DU BOIS</v>
      </c>
      <c r="F42" s="25" t="s">
        <v>18</v>
      </c>
    </row>
    <row r="43" spans="1:6" x14ac:dyDescent="0.25">
      <c r="A43" s="22">
        <v>2</v>
      </c>
      <c r="B43" s="41" t="s">
        <v>131</v>
      </c>
      <c r="C43" s="41" t="s">
        <v>132</v>
      </c>
      <c r="D43" s="11">
        <v>344</v>
      </c>
      <c r="E43" s="23" t="str">
        <f t="shared" si="10"/>
        <v>COL OLIVIER DE LA MARCHE,  ST MARTIN EN BRESSE</v>
      </c>
      <c r="F43" s="25" t="s">
        <v>18</v>
      </c>
    </row>
    <row r="44" spans="1:6" x14ac:dyDescent="0.25">
      <c r="A44" s="22">
        <v>3</v>
      </c>
      <c r="B44" s="41" t="s">
        <v>133</v>
      </c>
      <c r="C44" s="41" t="s">
        <v>134</v>
      </c>
      <c r="D44" s="11">
        <v>338</v>
      </c>
      <c r="E44" s="23" t="str">
        <f t="shared" si="10"/>
        <v>COL DU BOIS DES DAMES,  ST GERMAIN DU BOIS</v>
      </c>
      <c r="F44" s="25" t="s">
        <v>18</v>
      </c>
    </row>
    <row r="45" spans="1:6" x14ac:dyDescent="0.25">
      <c r="A45" s="22">
        <v>4</v>
      </c>
      <c r="B45" s="41" t="s">
        <v>82</v>
      </c>
      <c r="C45" s="41" t="s">
        <v>135</v>
      </c>
      <c r="D45" s="11">
        <v>346</v>
      </c>
      <c r="E45" s="23" t="str">
        <f t="shared" si="10"/>
        <v>COL LOUIS PASTEUR,  ST REMY</v>
      </c>
      <c r="F45" s="25" t="s">
        <v>18</v>
      </c>
    </row>
    <row r="46" spans="1:6" x14ac:dyDescent="0.25">
      <c r="A46" s="22">
        <v>5</v>
      </c>
      <c r="B46" s="41" t="s">
        <v>136</v>
      </c>
      <c r="C46" s="41" t="s">
        <v>137</v>
      </c>
      <c r="D46" s="11">
        <v>346</v>
      </c>
      <c r="E46" s="23" t="str">
        <f t="shared" si="10"/>
        <v>COL LOUIS PASTEUR,  ST REMY</v>
      </c>
      <c r="F46" s="25" t="s">
        <v>18</v>
      </c>
    </row>
    <row r="47" spans="1:6" x14ac:dyDescent="0.25">
      <c r="A47" s="22">
        <v>6</v>
      </c>
      <c r="B47" s="41" t="s">
        <v>138</v>
      </c>
      <c r="C47" s="41" t="s">
        <v>139</v>
      </c>
      <c r="D47" s="11">
        <v>344</v>
      </c>
      <c r="E47" s="23" t="str">
        <f t="shared" si="10"/>
        <v>COL OLIVIER DE LA MARCHE,  ST MARTIN EN BRESSE</v>
      </c>
      <c r="F47" s="25" t="s">
        <v>18</v>
      </c>
    </row>
    <row r="48" spans="1:6" x14ac:dyDescent="0.25">
      <c r="A48" s="22">
        <v>7</v>
      </c>
      <c r="B48" s="41" t="s">
        <v>122</v>
      </c>
      <c r="C48" s="41" t="s">
        <v>140</v>
      </c>
      <c r="D48" s="11">
        <v>344</v>
      </c>
      <c r="E48" s="23" t="str">
        <f t="shared" si="10"/>
        <v>COL OLIVIER DE LA MARCHE,  ST MARTIN EN BRESSE</v>
      </c>
      <c r="F48" s="25" t="s">
        <v>18</v>
      </c>
    </row>
    <row r="50" spans="1:11" s="19" customFormat="1" x14ac:dyDescent="0.25">
      <c r="A50" s="63" t="s">
        <v>141</v>
      </c>
      <c r="B50" s="63"/>
      <c r="C50" s="63"/>
      <c r="D50" s="63"/>
      <c r="E50" s="63"/>
    </row>
    <row r="51" spans="1:11" s="19" customFormat="1" x14ac:dyDescent="0.25">
      <c r="B51" s="62" t="s">
        <v>108</v>
      </c>
      <c r="C51" s="62"/>
      <c r="D51" s="62"/>
      <c r="E51" s="62"/>
    </row>
    <row r="52" spans="1:11" s="19" customFormat="1" x14ac:dyDescent="0.25">
      <c r="A52" s="16" t="s">
        <v>0</v>
      </c>
      <c r="B52" s="60" t="s">
        <v>74</v>
      </c>
      <c r="C52" s="60" t="s">
        <v>75</v>
      </c>
      <c r="D52" s="10" t="s">
        <v>1</v>
      </c>
      <c r="E52" s="10" t="s">
        <v>5</v>
      </c>
      <c r="F52" s="16" t="s">
        <v>18</v>
      </c>
      <c r="G52" s="17"/>
      <c r="H52" s="17"/>
      <c r="I52" s="17"/>
      <c r="J52" s="17"/>
      <c r="K52" s="17"/>
    </row>
    <row r="53" spans="1:11" s="19" customFormat="1" x14ac:dyDescent="0.25">
      <c r="A53" s="22">
        <v>1</v>
      </c>
      <c r="B53" s="41"/>
      <c r="C53" s="41"/>
      <c r="D53" s="11"/>
      <c r="E53" s="23" t="str">
        <f t="shared" ref="E53:E68" si="11">IF(ISBLANK(D53)," ",VLOOKUP(D53,LYC,2,FALSE)&amp;" "&amp;VLOOKUP(D53,LYC,3,FALSE)&amp;",  "&amp;VLOOKUP(D53,LYC,7,FALSE))</f>
        <v xml:space="preserve"> </v>
      </c>
      <c r="F53" s="25" t="s">
        <v>18</v>
      </c>
      <c r="G53" s="18"/>
      <c r="H53" s="9"/>
      <c r="I53" s="9"/>
      <c r="J53" s="9"/>
      <c r="K53" s="18"/>
    </row>
    <row r="54" spans="1:11" s="19" customFormat="1" x14ac:dyDescent="0.25">
      <c r="A54" s="22">
        <v>2</v>
      </c>
      <c r="B54" s="41"/>
      <c r="C54" s="41"/>
      <c r="D54" s="11"/>
      <c r="E54" s="23" t="str">
        <f t="shared" si="11"/>
        <v xml:space="preserve"> </v>
      </c>
      <c r="F54" s="25" t="s">
        <v>18</v>
      </c>
      <c r="G54" s="9"/>
      <c r="H54" s="9"/>
      <c r="I54" s="9"/>
      <c r="J54" s="9"/>
      <c r="K54" s="18"/>
    </row>
    <row r="55" spans="1:11" s="19" customFormat="1" x14ac:dyDescent="0.25">
      <c r="A55" s="22">
        <v>3</v>
      </c>
      <c r="B55" s="41"/>
      <c r="C55" s="41"/>
      <c r="D55" s="11"/>
      <c r="E55" s="23" t="str">
        <f t="shared" si="11"/>
        <v xml:space="preserve"> </v>
      </c>
      <c r="F55" s="25" t="s">
        <v>18</v>
      </c>
      <c r="G55" s="9"/>
      <c r="H55" s="9"/>
      <c r="I55" s="9"/>
      <c r="J55" s="9"/>
      <c r="K55" s="18"/>
    </row>
    <row r="56" spans="1:11" s="19" customFormat="1" x14ac:dyDescent="0.25">
      <c r="A56" s="22">
        <v>4</v>
      </c>
      <c r="B56" s="41"/>
      <c r="C56" s="41"/>
      <c r="D56" s="11"/>
      <c r="E56" s="23" t="str">
        <f t="shared" si="11"/>
        <v xml:space="preserve"> </v>
      </c>
      <c r="F56" s="25" t="s">
        <v>18</v>
      </c>
      <c r="G56" s="9"/>
      <c r="H56" s="9"/>
      <c r="I56" s="9"/>
      <c r="J56" s="9"/>
      <c r="K56" s="18"/>
    </row>
    <row r="57" spans="1:11" s="19" customFormat="1" x14ac:dyDescent="0.25">
      <c r="A57" s="22">
        <v>5</v>
      </c>
      <c r="B57" s="41"/>
      <c r="C57" s="41"/>
      <c r="D57" s="11"/>
      <c r="E57" s="23" t="str">
        <f t="shared" si="11"/>
        <v xml:space="preserve"> </v>
      </c>
      <c r="F57" s="25" t="s">
        <v>18</v>
      </c>
    </row>
    <row r="58" spans="1:11" s="19" customFormat="1" x14ac:dyDescent="0.25">
      <c r="A58" s="22">
        <v>6</v>
      </c>
      <c r="B58" s="41"/>
      <c r="C58" s="41"/>
      <c r="D58" s="11"/>
      <c r="E58" s="23" t="str">
        <f t="shared" si="11"/>
        <v xml:space="preserve"> </v>
      </c>
      <c r="F58" s="25" t="s">
        <v>18</v>
      </c>
    </row>
    <row r="59" spans="1:11" s="19" customFormat="1" x14ac:dyDescent="0.25">
      <c r="A59" s="22">
        <v>7</v>
      </c>
      <c r="B59" s="41"/>
      <c r="C59" s="41"/>
      <c r="D59" s="11"/>
      <c r="E59" s="23" t="str">
        <f t="shared" si="11"/>
        <v xml:space="preserve"> </v>
      </c>
      <c r="F59" s="25" t="s">
        <v>18</v>
      </c>
    </row>
    <row r="60" spans="1:11" s="19" customFormat="1" x14ac:dyDescent="0.25">
      <c r="A60" s="22">
        <v>8</v>
      </c>
      <c r="B60" s="41"/>
      <c r="C60" s="41"/>
      <c r="D60" s="11"/>
      <c r="E60" s="23" t="str">
        <f t="shared" si="11"/>
        <v xml:space="preserve"> </v>
      </c>
      <c r="F60" s="25" t="s">
        <v>18</v>
      </c>
    </row>
    <row r="61" spans="1:11" s="19" customFormat="1" x14ac:dyDescent="0.25">
      <c r="A61" s="22">
        <v>9</v>
      </c>
      <c r="B61" s="41"/>
      <c r="C61" s="41"/>
      <c r="D61" s="11"/>
      <c r="E61" s="23" t="str">
        <f t="shared" si="11"/>
        <v xml:space="preserve"> </v>
      </c>
      <c r="F61" s="25"/>
    </row>
    <row r="62" spans="1:11" s="19" customFormat="1" x14ac:dyDescent="0.25">
      <c r="A62" s="22">
        <v>10</v>
      </c>
      <c r="B62" s="41"/>
      <c r="C62" s="41"/>
      <c r="D62" s="11"/>
      <c r="E62" s="23" t="str">
        <f t="shared" si="11"/>
        <v xml:space="preserve"> </v>
      </c>
      <c r="F62" s="25"/>
    </row>
    <row r="63" spans="1:11" s="19" customFormat="1" x14ac:dyDescent="0.25">
      <c r="A63" s="22">
        <v>11</v>
      </c>
      <c r="B63" s="41"/>
      <c r="C63" s="41"/>
      <c r="D63" s="11"/>
      <c r="E63" s="23" t="str">
        <f t="shared" si="11"/>
        <v xml:space="preserve"> </v>
      </c>
      <c r="F63" s="25"/>
    </row>
    <row r="64" spans="1:11" s="19" customFormat="1" x14ac:dyDescent="0.25">
      <c r="A64" s="22">
        <v>12</v>
      </c>
      <c r="B64" s="41"/>
      <c r="C64" s="41"/>
      <c r="D64" s="11"/>
      <c r="E64" s="23" t="str">
        <f t="shared" si="11"/>
        <v xml:space="preserve"> </v>
      </c>
      <c r="F64" s="25"/>
    </row>
    <row r="65" spans="1:6" s="19" customFormat="1" x14ac:dyDescent="0.25">
      <c r="A65" s="22">
        <v>13</v>
      </c>
      <c r="B65" s="41"/>
      <c r="C65" s="41"/>
      <c r="D65" s="11"/>
      <c r="E65" s="23" t="str">
        <f t="shared" si="11"/>
        <v xml:space="preserve"> </v>
      </c>
      <c r="F65" s="25"/>
    </row>
    <row r="66" spans="1:6" s="19" customFormat="1" x14ac:dyDescent="0.25">
      <c r="A66" s="22">
        <v>14</v>
      </c>
      <c r="B66" s="41"/>
      <c r="C66" s="41"/>
      <c r="D66" s="11"/>
      <c r="E66" s="23" t="str">
        <f t="shared" si="11"/>
        <v xml:space="preserve"> </v>
      </c>
      <c r="F66" s="25"/>
    </row>
    <row r="67" spans="1:6" s="19" customFormat="1" x14ac:dyDescent="0.25">
      <c r="A67" s="22">
        <v>15</v>
      </c>
      <c r="B67" s="41"/>
      <c r="C67" s="41"/>
      <c r="D67" s="11"/>
      <c r="E67" s="23" t="str">
        <f t="shared" si="11"/>
        <v xml:space="preserve"> </v>
      </c>
      <c r="F67" s="25"/>
    </row>
    <row r="68" spans="1:6" s="19" customFormat="1" x14ac:dyDescent="0.25">
      <c r="A68" s="22">
        <v>16</v>
      </c>
      <c r="B68" s="41"/>
      <c r="C68" s="41"/>
      <c r="D68" s="11"/>
      <c r="E68" s="23" t="str">
        <f t="shared" si="11"/>
        <v xml:space="preserve"> </v>
      </c>
      <c r="F68" s="25"/>
    </row>
    <row r="69" spans="1:6" s="19" customFormat="1" x14ac:dyDescent="0.25">
      <c r="A69" s="36"/>
      <c r="B69" s="61"/>
      <c r="C69" s="61"/>
      <c r="D69" s="32"/>
      <c r="E69" s="8"/>
      <c r="F69" s="9"/>
    </row>
    <row r="70" spans="1:6" s="19" customFormat="1" x14ac:dyDescent="0.25">
      <c r="B70" s="62" t="s">
        <v>45</v>
      </c>
      <c r="C70" s="62"/>
      <c r="D70" s="62"/>
      <c r="E70" s="62"/>
    </row>
    <row r="71" spans="1:6" s="19" customFormat="1" x14ac:dyDescent="0.25">
      <c r="A71" s="16" t="s">
        <v>0</v>
      </c>
      <c r="B71" s="60" t="s">
        <v>74</v>
      </c>
      <c r="C71" s="60" t="s">
        <v>75</v>
      </c>
      <c r="D71" s="10" t="s">
        <v>1</v>
      </c>
      <c r="E71" s="10" t="s">
        <v>5</v>
      </c>
      <c r="F71" s="16" t="s">
        <v>18</v>
      </c>
    </row>
    <row r="72" spans="1:6" s="19" customFormat="1" x14ac:dyDescent="0.25">
      <c r="A72" s="22">
        <v>1</v>
      </c>
      <c r="B72" s="41"/>
      <c r="C72" s="41"/>
      <c r="D72" s="11"/>
      <c r="E72" s="23" t="str">
        <f t="shared" ref="E72:E81" si="12">IF(ISBLANK(D72)," ",VLOOKUP(D72,LYC,2,FALSE)&amp;" "&amp;VLOOKUP(D72,LYC,3,FALSE)&amp;",  "&amp;VLOOKUP(D72,LYC,7,FALSE))</f>
        <v xml:space="preserve"> </v>
      </c>
      <c r="F72" s="25" t="s">
        <v>18</v>
      </c>
    </row>
    <row r="73" spans="1:6" s="19" customFormat="1" x14ac:dyDescent="0.25">
      <c r="A73" s="22">
        <v>2</v>
      </c>
      <c r="B73" s="41"/>
      <c r="C73" s="41"/>
      <c r="D73" s="11"/>
      <c r="E73" s="23" t="str">
        <f t="shared" si="12"/>
        <v xml:space="preserve"> </v>
      </c>
      <c r="F73" s="25" t="s">
        <v>18</v>
      </c>
    </row>
    <row r="74" spans="1:6" s="19" customFormat="1" x14ac:dyDescent="0.25">
      <c r="A74" s="22">
        <v>3</v>
      </c>
      <c r="B74" s="41"/>
      <c r="C74" s="41"/>
      <c r="D74" s="11"/>
      <c r="E74" s="23" t="str">
        <f t="shared" si="12"/>
        <v xml:space="preserve"> </v>
      </c>
      <c r="F74" s="25" t="s">
        <v>18</v>
      </c>
    </row>
    <row r="75" spans="1:6" s="19" customFormat="1" x14ac:dyDescent="0.25">
      <c r="A75" s="22">
        <v>4</v>
      </c>
      <c r="B75" s="41"/>
      <c r="C75" s="41"/>
      <c r="D75" s="11"/>
      <c r="E75" s="23" t="str">
        <f t="shared" si="12"/>
        <v xml:space="preserve"> </v>
      </c>
      <c r="F75" s="25" t="s">
        <v>18</v>
      </c>
    </row>
    <row r="76" spans="1:6" s="19" customFormat="1" x14ac:dyDescent="0.25">
      <c r="A76" s="22">
        <v>5</v>
      </c>
      <c r="B76" s="41"/>
      <c r="C76" s="41"/>
      <c r="D76" s="11"/>
      <c r="E76" s="23" t="str">
        <f t="shared" si="12"/>
        <v xml:space="preserve"> </v>
      </c>
      <c r="F76" s="25" t="s">
        <v>18</v>
      </c>
    </row>
    <row r="77" spans="1:6" s="19" customFormat="1" x14ac:dyDescent="0.25">
      <c r="A77" s="22">
        <v>6</v>
      </c>
      <c r="B77" s="41"/>
      <c r="C77" s="41"/>
      <c r="D77" s="11"/>
      <c r="E77" s="23" t="str">
        <f t="shared" si="12"/>
        <v xml:space="preserve"> </v>
      </c>
      <c r="F77" s="25" t="s">
        <v>18</v>
      </c>
    </row>
    <row r="78" spans="1:6" s="19" customFormat="1" x14ac:dyDescent="0.25">
      <c r="A78" s="22">
        <v>7</v>
      </c>
      <c r="B78" s="41"/>
      <c r="C78" s="41"/>
      <c r="D78" s="11"/>
      <c r="E78" s="23" t="str">
        <f t="shared" si="12"/>
        <v xml:space="preserve"> </v>
      </c>
      <c r="F78" s="25" t="s">
        <v>18</v>
      </c>
    </row>
    <row r="79" spans="1:6" s="19" customFormat="1" x14ac:dyDescent="0.25">
      <c r="A79" s="22">
        <v>8</v>
      </c>
      <c r="B79" s="41"/>
      <c r="C79" s="41"/>
      <c r="D79" s="11"/>
      <c r="E79" s="23" t="str">
        <f t="shared" si="12"/>
        <v xml:space="preserve"> </v>
      </c>
      <c r="F79" s="25" t="s">
        <v>18</v>
      </c>
    </row>
    <row r="80" spans="1:6" s="19" customFormat="1" x14ac:dyDescent="0.25">
      <c r="A80" s="22">
        <v>9</v>
      </c>
      <c r="B80" s="41"/>
      <c r="C80" s="41"/>
      <c r="D80" s="11"/>
      <c r="E80" s="23" t="str">
        <f t="shared" si="12"/>
        <v xml:space="preserve"> </v>
      </c>
      <c r="F80" s="25"/>
    </row>
    <row r="81" spans="1:6" s="19" customFormat="1" x14ac:dyDescent="0.25">
      <c r="A81" s="22">
        <v>10</v>
      </c>
      <c r="B81" s="41"/>
      <c r="C81" s="41"/>
      <c r="D81" s="11"/>
      <c r="E81" s="23" t="str">
        <f t="shared" si="12"/>
        <v xml:space="preserve"> </v>
      </c>
      <c r="F81" s="25"/>
    </row>
    <row r="82" spans="1:6" s="19" customFormat="1" x14ac:dyDescent="0.25">
      <c r="B82" s="43"/>
      <c r="C82" s="43"/>
    </row>
    <row r="83" spans="1:6" s="19" customFormat="1" x14ac:dyDescent="0.25">
      <c r="B83" s="62" t="s">
        <v>128</v>
      </c>
      <c r="C83" s="62"/>
      <c r="D83" s="62"/>
      <c r="E83" s="62"/>
    </row>
    <row r="84" spans="1:6" s="19" customFormat="1" x14ac:dyDescent="0.25">
      <c r="A84" s="16" t="s">
        <v>0</v>
      </c>
      <c r="B84" s="60" t="s">
        <v>74</v>
      </c>
      <c r="C84" s="60" t="s">
        <v>75</v>
      </c>
      <c r="D84" s="10" t="s">
        <v>1</v>
      </c>
      <c r="E84" s="10" t="s">
        <v>5</v>
      </c>
      <c r="F84" s="16" t="s">
        <v>18</v>
      </c>
    </row>
    <row r="85" spans="1:6" s="19" customFormat="1" x14ac:dyDescent="0.25">
      <c r="A85" s="22">
        <v>1</v>
      </c>
      <c r="B85" s="41"/>
      <c r="C85" s="41"/>
      <c r="D85" s="11"/>
      <c r="E85" s="23" t="str">
        <f t="shared" ref="E85:E91" si="13">IF(ISBLANK(D85)," ",VLOOKUP(D85,LYC,2,FALSE)&amp;" "&amp;VLOOKUP(D85,LYC,3,FALSE)&amp;",  "&amp;VLOOKUP(D85,LYC,7,FALSE))</f>
        <v xml:space="preserve"> </v>
      </c>
      <c r="F85" s="25" t="s">
        <v>18</v>
      </c>
    </row>
    <row r="86" spans="1:6" s="19" customFormat="1" x14ac:dyDescent="0.25">
      <c r="A86" s="22">
        <v>2</v>
      </c>
      <c r="B86" s="41"/>
      <c r="C86" s="41"/>
      <c r="D86" s="11"/>
      <c r="E86" s="23" t="str">
        <f t="shared" si="13"/>
        <v xml:space="preserve"> </v>
      </c>
      <c r="F86" s="25" t="s">
        <v>18</v>
      </c>
    </row>
    <row r="87" spans="1:6" s="19" customFormat="1" x14ac:dyDescent="0.25">
      <c r="A87" s="22">
        <v>3</v>
      </c>
      <c r="B87" s="41"/>
      <c r="C87" s="41"/>
      <c r="D87" s="11"/>
      <c r="E87" s="23" t="str">
        <f t="shared" si="13"/>
        <v xml:space="preserve"> </v>
      </c>
      <c r="F87" s="25" t="s">
        <v>18</v>
      </c>
    </row>
    <row r="88" spans="1:6" s="19" customFormat="1" x14ac:dyDescent="0.25">
      <c r="A88" s="22">
        <v>4</v>
      </c>
      <c r="B88" s="41"/>
      <c r="C88" s="41"/>
      <c r="D88" s="11"/>
      <c r="E88" s="23" t="str">
        <f t="shared" si="13"/>
        <v xml:space="preserve"> </v>
      </c>
      <c r="F88" s="25" t="s">
        <v>18</v>
      </c>
    </row>
    <row r="89" spans="1:6" s="19" customFormat="1" x14ac:dyDescent="0.25">
      <c r="A89" s="22">
        <v>5</v>
      </c>
      <c r="B89" s="41"/>
      <c r="C89" s="41"/>
      <c r="D89" s="11"/>
      <c r="E89" s="23" t="str">
        <f t="shared" si="13"/>
        <v xml:space="preserve"> </v>
      </c>
      <c r="F89" s="25" t="s">
        <v>18</v>
      </c>
    </row>
    <row r="90" spans="1:6" s="19" customFormat="1" x14ac:dyDescent="0.25">
      <c r="A90" s="22">
        <v>6</v>
      </c>
      <c r="B90" s="41"/>
      <c r="C90" s="41"/>
      <c r="D90" s="11"/>
      <c r="E90" s="23" t="str">
        <f t="shared" si="13"/>
        <v xml:space="preserve"> </v>
      </c>
      <c r="F90" s="25" t="s">
        <v>18</v>
      </c>
    </row>
    <row r="91" spans="1:6" s="19" customFormat="1" x14ac:dyDescent="0.25">
      <c r="A91" s="22">
        <v>7</v>
      </c>
      <c r="B91" s="41"/>
      <c r="C91" s="41"/>
      <c r="D91" s="11"/>
      <c r="E91" s="23" t="str">
        <f t="shared" si="13"/>
        <v xml:space="preserve"> </v>
      </c>
      <c r="F91" s="25" t="s">
        <v>18</v>
      </c>
    </row>
  </sheetData>
  <mergeCells count="13">
    <mergeCell ref="B51:E51"/>
    <mergeCell ref="B70:E70"/>
    <mergeCell ref="B83:E83"/>
    <mergeCell ref="B8:E8"/>
    <mergeCell ref="B27:E27"/>
    <mergeCell ref="B40:E40"/>
    <mergeCell ref="A7:E7"/>
    <mergeCell ref="A50:E50"/>
    <mergeCell ref="A1:E1"/>
    <mergeCell ref="A2:E2"/>
    <mergeCell ref="A3:E3"/>
    <mergeCell ref="A4:E4"/>
    <mergeCell ref="A5:E5"/>
  </mergeCells>
  <pageMargins left="0" right="0" top="0" bottom="0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16" sqref="E16"/>
    </sheetView>
  </sheetViews>
  <sheetFormatPr baseColWidth="10" defaultColWidth="9.140625" defaultRowHeight="15" x14ac:dyDescent="0.25"/>
  <cols>
    <col min="1" max="1" width="6.140625" style="19" customWidth="1"/>
    <col min="2" max="2" width="5.42578125" style="19" customWidth="1"/>
    <col min="3" max="3" width="57.7109375" style="19" customWidth="1"/>
    <col min="4" max="4" width="4.140625" style="19" customWidth="1"/>
    <col min="5" max="16384" width="9.140625" style="19"/>
  </cols>
  <sheetData>
    <row r="1" spans="1:4" ht="21" x14ac:dyDescent="0.35">
      <c r="A1" s="48" t="s">
        <v>9</v>
      </c>
      <c r="B1" s="48"/>
      <c r="C1" s="48"/>
    </row>
    <row r="2" spans="1:4" ht="21" x14ac:dyDescent="0.35">
      <c r="A2" s="48" t="s">
        <v>142</v>
      </c>
      <c r="B2" s="48"/>
      <c r="C2" s="48"/>
    </row>
    <row r="3" spans="1:4" x14ac:dyDescent="0.25">
      <c r="A3" s="49" t="s">
        <v>143</v>
      </c>
      <c r="B3" s="49"/>
      <c r="C3" s="49"/>
    </row>
    <row r="4" spans="1:4" ht="15.75" x14ac:dyDescent="0.25">
      <c r="A4" s="50" t="s">
        <v>25</v>
      </c>
      <c r="B4" s="50"/>
      <c r="C4" s="50"/>
    </row>
    <row r="5" spans="1:4" ht="15.75" x14ac:dyDescent="0.25">
      <c r="A5" s="51" t="s">
        <v>144</v>
      </c>
      <c r="B5" s="51"/>
      <c r="C5" s="51"/>
    </row>
    <row r="6" spans="1:4" ht="15.75" x14ac:dyDescent="0.25">
      <c r="A6" s="1"/>
      <c r="B6" s="1"/>
      <c r="C6" s="1"/>
    </row>
    <row r="7" spans="1:4" ht="15.75" x14ac:dyDescent="0.25">
      <c r="A7" s="1"/>
      <c r="B7" s="1"/>
      <c r="C7" s="1"/>
    </row>
    <row r="8" spans="1:4" x14ac:dyDescent="0.25">
      <c r="A8" s="21" t="s">
        <v>0</v>
      </c>
      <c r="B8" s="21" t="s">
        <v>1</v>
      </c>
      <c r="C8" s="6" t="s">
        <v>4</v>
      </c>
      <c r="D8" s="16" t="s">
        <v>17</v>
      </c>
    </row>
    <row r="9" spans="1:4" x14ac:dyDescent="0.25">
      <c r="A9" s="26">
        <v>1</v>
      </c>
      <c r="B9" s="11">
        <v>66</v>
      </c>
      <c r="C9" s="23" t="str">
        <f t="shared" ref="C9:C11" si="0">IF(ISBLANK(B9)," ",VLOOKUP(B9,LYC,2,FALSE)&amp;" "&amp;VLOOKUP(B9,LYC,3,FALSE)&amp;",  "&amp;VLOOKUP(B9,LYC,7,FALSE))</f>
        <v>COL ROLAND DORGELES,  LONGVIC</v>
      </c>
      <c r="D9" s="40" t="s">
        <v>18</v>
      </c>
    </row>
    <row r="10" spans="1:4" x14ac:dyDescent="0.25">
      <c r="A10" s="26">
        <v>2</v>
      </c>
      <c r="B10" s="11">
        <v>127</v>
      </c>
      <c r="C10" s="23" t="str">
        <f t="shared" si="0"/>
        <v>COL PAUL LANGEVIN,  FOURCHAMBAULT</v>
      </c>
      <c r="D10" s="40"/>
    </row>
    <row r="11" spans="1:4" x14ac:dyDescent="0.25">
      <c r="A11" s="26">
        <v>3</v>
      </c>
      <c r="B11" s="11">
        <v>230</v>
      </c>
      <c r="C11" s="23" t="str">
        <f t="shared" si="0"/>
        <v>COL ROBERT DOISNEAU,  CHALON SUR SAONE</v>
      </c>
      <c r="D11" s="40"/>
    </row>
    <row r="12" spans="1:4" x14ac:dyDescent="0.25">
      <c r="A12" s="33"/>
      <c r="B12" s="32"/>
      <c r="C12" s="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6.140625" style="19" customWidth="1"/>
    <col min="2" max="2" width="5.42578125" style="19" customWidth="1"/>
    <col min="3" max="3" width="57.7109375" style="19" customWidth="1"/>
    <col min="4" max="4" width="4.140625" style="19" customWidth="1"/>
    <col min="5" max="16384" width="9.140625" style="19"/>
  </cols>
  <sheetData>
    <row r="1" spans="1:4" ht="21" x14ac:dyDescent="0.35">
      <c r="A1" s="48" t="s">
        <v>9</v>
      </c>
      <c r="B1" s="48"/>
      <c r="C1" s="48"/>
    </row>
    <row r="2" spans="1:4" ht="21" x14ac:dyDescent="0.35">
      <c r="A2" s="48" t="s">
        <v>146</v>
      </c>
      <c r="B2" s="48"/>
      <c r="C2" s="48"/>
    </row>
    <row r="3" spans="1:4" x14ac:dyDescent="0.25">
      <c r="A3" s="49" t="s">
        <v>147</v>
      </c>
      <c r="B3" s="49"/>
      <c r="C3" s="49"/>
    </row>
    <row r="4" spans="1:4" ht="15.75" x14ac:dyDescent="0.25">
      <c r="A4" s="50" t="s">
        <v>25</v>
      </c>
      <c r="B4" s="50"/>
      <c r="C4" s="50"/>
    </row>
    <row r="5" spans="1:4" ht="15.75" x14ac:dyDescent="0.25">
      <c r="A5" s="51" t="s">
        <v>150</v>
      </c>
      <c r="B5" s="51"/>
      <c r="C5" s="51"/>
    </row>
    <row r="6" spans="1:4" ht="15.75" x14ac:dyDescent="0.25">
      <c r="A6" s="1"/>
      <c r="B6" s="1"/>
      <c r="C6" s="1"/>
    </row>
    <row r="7" spans="1:4" ht="15.75" x14ac:dyDescent="0.25">
      <c r="A7" s="1"/>
      <c r="B7" s="1"/>
      <c r="C7" s="1"/>
    </row>
    <row r="8" spans="1:4" x14ac:dyDescent="0.25">
      <c r="A8" s="21" t="s">
        <v>0</v>
      </c>
      <c r="B8" s="21" t="s">
        <v>1</v>
      </c>
      <c r="C8" s="6" t="s">
        <v>4</v>
      </c>
      <c r="D8" s="16" t="s">
        <v>17</v>
      </c>
    </row>
    <row r="9" spans="1:4" x14ac:dyDescent="0.25">
      <c r="A9" s="26">
        <v>1</v>
      </c>
      <c r="B9" s="11">
        <v>297</v>
      </c>
      <c r="C9" s="23" t="str">
        <f t="shared" ref="C9:C10" si="0">IF(ISBLANK(B9)," ",VLOOKUP(B9,LYC,2,FALSE)&amp;" "&amp;VLOOKUP(B9,LYC,3,FALSE)&amp;",  "&amp;VLOOKUP(B9,LYC,7,FALSE))</f>
        <v>LYC LAMARTINE,  MACON</v>
      </c>
      <c r="D9" s="40" t="s">
        <v>18</v>
      </c>
    </row>
    <row r="10" spans="1:4" x14ac:dyDescent="0.25">
      <c r="A10" s="26">
        <v>2</v>
      </c>
      <c r="B10" s="11">
        <v>430</v>
      </c>
      <c r="C10" s="23" t="s">
        <v>145</v>
      </c>
      <c r="D10" s="40"/>
    </row>
    <row r="11" spans="1:4" x14ac:dyDescent="0.25">
      <c r="A11" s="33"/>
      <c r="B11" s="32"/>
      <c r="C11" s="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2" sqref="C12"/>
    </sheetView>
  </sheetViews>
  <sheetFormatPr baseColWidth="10" defaultColWidth="9.140625" defaultRowHeight="15" x14ac:dyDescent="0.25"/>
  <cols>
    <col min="1" max="1" width="6.140625" style="19" customWidth="1"/>
    <col min="2" max="2" width="5.42578125" style="19" customWidth="1"/>
    <col min="3" max="3" width="57.7109375" style="19" customWidth="1"/>
    <col min="4" max="4" width="4.140625" style="19" customWidth="1"/>
    <col min="5" max="16384" width="9.140625" style="19"/>
  </cols>
  <sheetData>
    <row r="1" spans="1:4" ht="21" x14ac:dyDescent="0.35">
      <c r="A1" s="48" t="s">
        <v>9</v>
      </c>
      <c r="B1" s="48"/>
      <c r="C1" s="48"/>
    </row>
    <row r="2" spans="1:4" ht="21" x14ac:dyDescent="0.35">
      <c r="A2" s="48" t="s">
        <v>148</v>
      </c>
      <c r="B2" s="48"/>
      <c r="C2" s="48"/>
    </row>
    <row r="3" spans="1:4" x14ac:dyDescent="0.25">
      <c r="A3" s="49" t="s">
        <v>147</v>
      </c>
      <c r="B3" s="49"/>
      <c r="C3" s="49"/>
    </row>
    <row r="4" spans="1:4" ht="15.75" x14ac:dyDescent="0.25">
      <c r="A4" s="50" t="s">
        <v>25</v>
      </c>
      <c r="B4" s="50"/>
      <c r="C4" s="50"/>
    </row>
    <row r="5" spans="1:4" ht="15.75" x14ac:dyDescent="0.25">
      <c r="A5" s="51" t="s">
        <v>144</v>
      </c>
      <c r="B5" s="51"/>
      <c r="C5" s="51"/>
    </row>
    <row r="6" spans="1:4" ht="15.75" x14ac:dyDescent="0.25">
      <c r="A6" s="1"/>
      <c r="B6" s="1"/>
      <c r="C6" s="1"/>
    </row>
    <row r="7" spans="1:4" ht="15.75" x14ac:dyDescent="0.25">
      <c r="A7" s="1"/>
      <c r="B7" s="1"/>
      <c r="C7" s="1"/>
    </row>
    <row r="8" spans="1:4" x14ac:dyDescent="0.25">
      <c r="A8" s="21" t="s">
        <v>0</v>
      </c>
      <c r="B8" s="21" t="s">
        <v>1</v>
      </c>
      <c r="C8" s="6" t="s">
        <v>4</v>
      </c>
      <c r="D8" s="16" t="s">
        <v>17</v>
      </c>
    </row>
    <row r="9" spans="1:4" x14ac:dyDescent="0.25">
      <c r="A9" s="26">
        <v>1</v>
      </c>
      <c r="B9" s="11">
        <v>243</v>
      </c>
      <c r="C9" s="23" t="s">
        <v>149</v>
      </c>
      <c r="D9" s="40" t="s">
        <v>18</v>
      </c>
    </row>
    <row r="10" spans="1:4" x14ac:dyDescent="0.25">
      <c r="A10" s="26">
        <v>2</v>
      </c>
      <c r="B10" s="11">
        <v>351</v>
      </c>
      <c r="C10" s="23" t="str">
        <f t="shared" ref="C10" si="0">IF(ISBLANK(B10)," ",VLOOKUP(B10,LYC,2,FALSE)&amp;" "&amp;VLOOKUP(B10,LYC,3,FALSE)&amp;",  "&amp;VLOOKUP(B10,LYC,7,FALSE))</f>
        <v>LA AGRICOLE,  TOURNUS</v>
      </c>
      <c r="D10" s="40"/>
    </row>
    <row r="11" spans="1:4" x14ac:dyDescent="0.25">
      <c r="A11" s="33"/>
      <c r="B11" s="32"/>
      <c r="C11" s="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15" sqref="F15"/>
    </sheetView>
  </sheetViews>
  <sheetFormatPr baseColWidth="10" defaultColWidth="9.140625" defaultRowHeight="15" x14ac:dyDescent="0.25"/>
  <cols>
    <col min="1" max="1" width="6.140625" style="19" customWidth="1"/>
    <col min="2" max="2" width="5.42578125" style="19" customWidth="1"/>
    <col min="3" max="3" width="57.7109375" style="19" customWidth="1"/>
    <col min="4" max="4" width="4.140625" style="19" customWidth="1"/>
    <col min="5" max="16384" width="9.140625" style="19"/>
  </cols>
  <sheetData>
    <row r="1" spans="1:4" ht="21" x14ac:dyDescent="0.35">
      <c r="A1" s="48" t="s">
        <v>9</v>
      </c>
      <c r="B1" s="48"/>
      <c r="C1" s="48"/>
    </row>
    <row r="2" spans="1:4" ht="21" x14ac:dyDescent="0.35">
      <c r="A2" s="48" t="s">
        <v>151</v>
      </c>
      <c r="B2" s="48"/>
      <c r="C2" s="48"/>
    </row>
    <row r="3" spans="1:4" x14ac:dyDescent="0.25">
      <c r="A3" s="49" t="s">
        <v>147</v>
      </c>
      <c r="B3" s="49"/>
      <c r="C3" s="49"/>
    </row>
    <row r="4" spans="1:4" ht="15.75" x14ac:dyDescent="0.25">
      <c r="A4" s="50" t="s">
        <v>25</v>
      </c>
      <c r="B4" s="50"/>
      <c r="C4" s="50"/>
    </row>
    <row r="5" spans="1:4" ht="15.75" x14ac:dyDescent="0.25">
      <c r="A5" s="51" t="s">
        <v>152</v>
      </c>
      <c r="B5" s="51"/>
      <c r="C5" s="51"/>
    </row>
    <row r="6" spans="1:4" ht="15.75" x14ac:dyDescent="0.25">
      <c r="A6" s="1"/>
      <c r="B6" s="1"/>
      <c r="C6" s="1"/>
    </row>
    <row r="7" spans="1:4" ht="15.75" x14ac:dyDescent="0.25">
      <c r="A7" s="1"/>
      <c r="B7" s="1"/>
      <c r="C7" s="1"/>
    </row>
    <row r="8" spans="1:4" x14ac:dyDescent="0.25">
      <c r="A8" s="21" t="s">
        <v>0</v>
      </c>
      <c r="B8" s="21" t="s">
        <v>1</v>
      </c>
      <c r="C8" s="6" t="s">
        <v>4</v>
      </c>
      <c r="D8" s="16" t="s">
        <v>17</v>
      </c>
    </row>
    <row r="9" spans="1:4" x14ac:dyDescent="0.25">
      <c r="A9" s="26">
        <v>1</v>
      </c>
      <c r="B9" s="11">
        <v>228</v>
      </c>
      <c r="C9" s="23" t="str">
        <f t="shared" ref="C9" si="0">IF(ISBLANK(B9)," ",VLOOKUP(B9,LYC,2,FALSE)&amp;" "&amp;VLOOKUP(B9,LYC,3,FALSE)&amp;",  "&amp;VLOOKUP(B9,LYC,7,FALSE))</f>
        <v>LYC POLYVALENT EMILAND GAUTHEY,  CHALON SUR SAONE</v>
      </c>
      <c r="D9" s="40" t="s">
        <v>18</v>
      </c>
    </row>
    <row r="10" spans="1:4" x14ac:dyDescent="0.25">
      <c r="A10" s="26">
        <v>2</v>
      </c>
      <c r="B10" s="11">
        <v>3011</v>
      </c>
      <c r="C10" s="23" t="s">
        <v>153</v>
      </c>
      <c r="D10" s="40"/>
    </row>
    <row r="11" spans="1:4" x14ac:dyDescent="0.25">
      <c r="A11" s="33"/>
      <c r="B11" s="32"/>
      <c r="C11" s="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5" sqref="C15"/>
    </sheetView>
  </sheetViews>
  <sheetFormatPr baseColWidth="10" defaultRowHeight="15" x14ac:dyDescent="0.25"/>
  <cols>
    <col min="1" max="1" width="7" customWidth="1"/>
    <col min="2" max="2" width="6.28515625" customWidth="1"/>
    <col min="3" max="3" width="57.140625" customWidth="1"/>
    <col min="4" max="4" width="3.85546875" customWidth="1"/>
  </cols>
  <sheetData>
    <row r="1" spans="1:4" ht="21" x14ac:dyDescent="0.35">
      <c r="A1" s="48" t="s">
        <v>9</v>
      </c>
      <c r="B1" s="48"/>
      <c r="C1" s="48"/>
    </row>
    <row r="2" spans="1:4" ht="21" x14ac:dyDescent="0.35">
      <c r="A2" s="48" t="s">
        <v>55</v>
      </c>
      <c r="B2" s="48"/>
      <c r="C2" s="48"/>
    </row>
    <row r="3" spans="1:4" x14ac:dyDescent="0.25">
      <c r="A3" s="49" t="s">
        <v>14</v>
      </c>
      <c r="B3" s="49"/>
      <c r="C3" s="49"/>
    </row>
    <row r="4" spans="1:4" ht="15.75" x14ac:dyDescent="0.25">
      <c r="A4" s="50" t="s">
        <v>32</v>
      </c>
      <c r="B4" s="50"/>
      <c r="C4" s="50"/>
    </row>
    <row r="5" spans="1:4" ht="15.75" x14ac:dyDescent="0.25">
      <c r="A5" s="51" t="s">
        <v>56</v>
      </c>
      <c r="B5" s="51"/>
      <c r="C5" s="51"/>
    </row>
    <row r="8" spans="1:4" x14ac:dyDescent="0.25">
      <c r="A8" s="3" t="s">
        <v>0</v>
      </c>
      <c r="B8" s="3" t="s">
        <v>1</v>
      </c>
      <c r="C8" s="3" t="s">
        <v>2</v>
      </c>
      <c r="D8" s="16" t="s">
        <v>17</v>
      </c>
    </row>
    <row r="9" spans="1:4" x14ac:dyDescent="0.25">
      <c r="A9" s="5">
        <v>1</v>
      </c>
      <c r="B9" s="11">
        <v>202</v>
      </c>
      <c r="C9" s="4" t="str">
        <f t="shared" ref="C9:C10" si="0">IF(ISBLANK(B9)," ",VLOOKUP(B9,LYC,2,FALSE)&amp;" "&amp;VLOOKUP(B9,LYC,3,FALSE)&amp;",  "&amp;VLOOKUP(B9,LYC,7,FALSE))</f>
        <v>LYC MILITAIRE,  AUTUN CEDEX</v>
      </c>
      <c r="D9" s="39"/>
    </row>
    <row r="10" spans="1:4" x14ac:dyDescent="0.25">
      <c r="A10" s="5">
        <v>2</v>
      </c>
      <c r="B10" s="11">
        <v>314</v>
      </c>
      <c r="C10" s="4" t="str">
        <f t="shared" si="0"/>
        <v>LYC HENRI PARRIAT,  MONTCEAU LES MINES</v>
      </c>
      <c r="D10" s="39"/>
    </row>
    <row r="11" spans="1:4" x14ac:dyDescent="0.25">
      <c r="A11" s="55" t="s">
        <v>68</v>
      </c>
      <c r="B11" s="56">
        <v>271</v>
      </c>
      <c r="C11" s="57" t="str">
        <f>IF(ISBLANK(B11)," ",VLOOKUP(B11,STC,2,FALSE)&amp;" "&amp;VLOOKUP(B11,STC,3,FALSE)&amp;",  "&amp;VLOOKUP(B11,STC,7,FALSE))</f>
        <v>LA FORESTIER DE BOURGOGNE,  ETANG SUR ARROUX</v>
      </c>
      <c r="D11" s="39"/>
    </row>
    <row r="12" spans="1:4" x14ac:dyDescent="0.25">
      <c r="A12" s="55" t="s">
        <v>68</v>
      </c>
      <c r="B12" s="56">
        <v>298</v>
      </c>
      <c r="C12" s="57" t="str">
        <f>IF(ISBLANK(B12)," ",VLOOKUP(B12,STC,2,FALSE)&amp;" "&amp;VLOOKUP(B12,STC,3,FALSE)&amp;",  "&amp;VLOOKUP(B12,STC,7,FALSE))</f>
        <v>LYC RENE CASSIN,  MACON</v>
      </c>
      <c r="D12" s="39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41" sqref="G41"/>
    </sheetView>
  </sheetViews>
  <sheetFormatPr baseColWidth="10" defaultRowHeight="15" x14ac:dyDescent="0.25"/>
  <cols>
    <col min="1" max="1" width="6.5703125" customWidth="1"/>
    <col min="2" max="2" width="6" customWidth="1"/>
    <col min="3" max="3" width="51.5703125" customWidth="1"/>
    <col min="4" max="4" width="4.28515625" customWidth="1"/>
  </cols>
  <sheetData>
    <row r="1" spans="1:4" ht="21" x14ac:dyDescent="0.35">
      <c r="A1" s="48" t="s">
        <v>9</v>
      </c>
      <c r="B1" s="48"/>
      <c r="C1" s="48"/>
    </row>
    <row r="2" spans="1:4" ht="21" x14ac:dyDescent="0.35">
      <c r="A2" s="48" t="s">
        <v>7</v>
      </c>
      <c r="B2" s="48"/>
      <c r="C2" s="48"/>
    </row>
    <row r="3" spans="1:4" x14ac:dyDescent="0.25">
      <c r="A3" s="49" t="s">
        <v>31</v>
      </c>
      <c r="B3" s="49"/>
      <c r="C3" s="49"/>
    </row>
    <row r="4" spans="1:4" ht="15.75" x14ac:dyDescent="0.25">
      <c r="A4" s="50" t="s">
        <v>32</v>
      </c>
      <c r="B4" s="50"/>
      <c r="C4" s="50"/>
    </row>
    <row r="5" spans="1:4" ht="15.75" x14ac:dyDescent="0.25">
      <c r="A5" s="51" t="s">
        <v>33</v>
      </c>
      <c r="B5" s="51"/>
      <c r="C5" s="51"/>
    </row>
    <row r="7" spans="1:4" x14ac:dyDescent="0.25">
      <c r="C7" s="15"/>
    </row>
    <row r="8" spans="1:4" ht="15.75" x14ac:dyDescent="0.25">
      <c r="A8" s="24"/>
      <c r="B8" s="19"/>
      <c r="C8" s="20" t="s">
        <v>20</v>
      </c>
    </row>
    <row r="9" spans="1:4" x14ac:dyDescent="0.25">
      <c r="A9" s="21" t="s">
        <v>0</v>
      </c>
      <c r="B9" s="21" t="s">
        <v>1</v>
      </c>
      <c r="C9" s="21" t="s">
        <v>2</v>
      </c>
      <c r="D9" s="6" t="s">
        <v>3</v>
      </c>
    </row>
    <row r="10" spans="1:4" x14ac:dyDescent="0.25">
      <c r="A10" s="26">
        <v>1</v>
      </c>
      <c r="B10" s="27">
        <v>232</v>
      </c>
      <c r="C10" s="23" t="str">
        <f t="shared" ref="C10" si="0">IF(ISBLANK(B10)," ",VLOOKUP(B10,LYC,2,FALSE)&amp;" "&amp;VLOOKUP(B10,LYC,3,FALSE)&amp;",  "&amp;VLOOKUP(B10,LYC,7,FALSE))</f>
        <v>COL JEAN VILAR,  CHALON SUR SAONE</v>
      </c>
      <c r="D10" s="41">
        <v>1</v>
      </c>
    </row>
    <row r="11" spans="1:4" x14ac:dyDescent="0.25">
      <c r="A11" s="26">
        <v>2</v>
      </c>
      <c r="B11" s="27">
        <v>206</v>
      </c>
      <c r="C11" s="23" t="str">
        <f t="shared" ref="C11:C13" si="1">IF(ISBLANK(B11)," ",VLOOKUP(B11,LYC,2,FALSE)&amp;" "&amp;VLOOKUP(B11,LYC,3,FALSE)&amp;",  "&amp;VLOOKUP(B11,LYC,7,FALSE))</f>
        <v>COL LA CHATAIGNERAIE,  AUTUN</v>
      </c>
      <c r="D11" s="41"/>
    </row>
    <row r="12" spans="1:4" x14ac:dyDescent="0.25">
      <c r="A12" s="26">
        <v>3</v>
      </c>
      <c r="B12" s="27">
        <v>232</v>
      </c>
      <c r="C12" s="23" t="str">
        <f t="shared" si="1"/>
        <v>COL JEAN VILAR,  CHALON SUR SAONE</v>
      </c>
      <c r="D12" s="41">
        <v>2</v>
      </c>
    </row>
    <row r="13" spans="1:4" x14ac:dyDescent="0.25">
      <c r="A13" s="26">
        <v>4</v>
      </c>
      <c r="B13" s="22">
        <v>275</v>
      </c>
      <c r="C13" s="23" t="str">
        <f t="shared" si="1"/>
        <v>COL JULES FERRY,  GENELARD</v>
      </c>
      <c r="D13" s="41"/>
    </row>
    <row r="14" spans="1:4" x14ac:dyDescent="0.25">
      <c r="A14" s="19"/>
      <c r="B14" s="19"/>
      <c r="C14" s="19"/>
    </row>
    <row r="15" spans="1:4" ht="15.75" x14ac:dyDescent="0.25">
      <c r="A15" s="24"/>
      <c r="B15" s="19"/>
      <c r="C15" s="20" t="s">
        <v>21</v>
      </c>
      <c r="D15" s="19"/>
    </row>
    <row r="16" spans="1:4" x14ac:dyDescent="0.25">
      <c r="A16" s="21" t="s">
        <v>0</v>
      </c>
      <c r="B16" s="21" t="s">
        <v>1</v>
      </c>
      <c r="C16" s="21" t="s">
        <v>2</v>
      </c>
      <c r="D16" s="6" t="s">
        <v>3</v>
      </c>
    </row>
    <row r="17" spans="1:4" x14ac:dyDescent="0.25">
      <c r="A17" s="26">
        <v>1</v>
      </c>
      <c r="B17" s="27">
        <v>232</v>
      </c>
      <c r="C17" s="23" t="str">
        <f t="shared" ref="C17:C19" si="2">IF(ISBLANK(B17)," ",VLOOKUP(B17,LYC,2,FALSE)&amp;" "&amp;VLOOKUP(B17,LYC,3,FALSE)&amp;",  "&amp;VLOOKUP(B17,LYC,7,FALSE))</f>
        <v>COL JEAN VILAR,  CHALON SUR SAONE</v>
      </c>
      <c r="D17" s="25"/>
    </row>
    <row r="18" spans="1:4" x14ac:dyDescent="0.25">
      <c r="A18" s="26">
        <v>2</v>
      </c>
      <c r="B18" s="27">
        <v>304</v>
      </c>
      <c r="C18" s="23" t="str">
        <f t="shared" si="2"/>
        <v>COL ST EXUPERY,  MACON</v>
      </c>
      <c r="D18" s="25"/>
    </row>
    <row r="19" spans="1:4" x14ac:dyDescent="0.25">
      <c r="A19" s="26">
        <v>3</v>
      </c>
      <c r="B19" s="27">
        <v>215</v>
      </c>
      <c r="C19" s="23" t="str">
        <f t="shared" si="2"/>
        <v>COL LA VARANDAINE,  BUXY</v>
      </c>
      <c r="D19" s="25"/>
    </row>
    <row r="20" spans="1:4" ht="15.75" x14ac:dyDescent="0.25">
      <c r="A20" s="24"/>
      <c r="B20" s="19"/>
      <c r="C20" s="20"/>
      <c r="D20" s="19"/>
    </row>
    <row r="21" spans="1:4" s="19" customFormat="1" ht="15.75" x14ac:dyDescent="0.25">
      <c r="A21" s="24"/>
      <c r="C21" s="20" t="s">
        <v>22</v>
      </c>
    </row>
    <row r="22" spans="1:4" x14ac:dyDescent="0.25">
      <c r="A22" s="21" t="s">
        <v>0</v>
      </c>
      <c r="B22" s="21" t="s">
        <v>1</v>
      </c>
      <c r="C22" s="21" t="s">
        <v>2</v>
      </c>
      <c r="D22" s="6" t="s">
        <v>3</v>
      </c>
    </row>
    <row r="23" spans="1:4" x14ac:dyDescent="0.25">
      <c r="A23" s="26">
        <v>1</v>
      </c>
      <c r="B23" s="27">
        <v>206</v>
      </c>
      <c r="C23" s="23" t="str">
        <f t="shared" ref="C23:C26" si="3">IF(ISBLANK(B23)," ",VLOOKUP(B23,LYC,2,FALSE)&amp;" "&amp;VLOOKUP(B23,LYC,3,FALSE)&amp;",  "&amp;VLOOKUP(B23,LYC,7,FALSE))</f>
        <v>COL LA CHATAIGNERAIE,  AUTUN</v>
      </c>
      <c r="D23" s="25"/>
    </row>
    <row r="24" spans="1:4" x14ac:dyDescent="0.25">
      <c r="A24" s="26">
        <v>2</v>
      </c>
      <c r="B24" s="27">
        <v>203</v>
      </c>
      <c r="C24" s="23" t="str">
        <f t="shared" si="3"/>
        <v>COL MILITAIRE,  AUTUN CEDEX</v>
      </c>
      <c r="D24" s="25">
        <v>2</v>
      </c>
    </row>
    <row r="25" spans="1:4" x14ac:dyDescent="0.25">
      <c r="A25" s="26">
        <v>3</v>
      </c>
      <c r="B25" s="27">
        <v>336</v>
      </c>
      <c r="C25" s="23" t="str">
        <f t="shared" si="3"/>
        <v>COL EN FLEURETTE,  ST GENGOUX LE NATIONAL</v>
      </c>
      <c r="D25" s="25"/>
    </row>
    <row r="26" spans="1:4" x14ac:dyDescent="0.25">
      <c r="A26" s="26">
        <v>4</v>
      </c>
      <c r="B26" s="22">
        <v>275</v>
      </c>
      <c r="C26" s="23" t="str">
        <f t="shared" si="3"/>
        <v>COL JULES FERRY,  GENELARD</v>
      </c>
      <c r="D26" s="25"/>
    </row>
    <row r="27" spans="1:4" x14ac:dyDescent="0.25">
      <c r="A27" s="26">
        <v>5</v>
      </c>
      <c r="B27" s="22">
        <v>203</v>
      </c>
      <c r="C27" s="23" t="str">
        <f t="shared" ref="C27" si="4">IF(ISBLANK(B27)," ",VLOOKUP(B27,LYC,2,FALSE)&amp;" "&amp;VLOOKUP(B27,LYC,3,FALSE)&amp;",  "&amp;VLOOKUP(B27,LYC,7,FALSE))</f>
        <v>COL MILITAIRE,  AUTUN CEDEX</v>
      </c>
      <c r="D27" s="25">
        <v>1</v>
      </c>
    </row>
    <row r="28" spans="1:4" s="19" customFormat="1" x14ac:dyDescent="0.25"/>
    <row r="29" spans="1:4" ht="15.75" x14ac:dyDescent="0.25">
      <c r="A29" s="24"/>
      <c r="B29" s="19"/>
      <c r="C29" s="20" t="s">
        <v>23</v>
      </c>
      <c r="D29" s="19"/>
    </row>
    <row r="30" spans="1:4" x14ac:dyDescent="0.25">
      <c r="A30" s="21" t="s">
        <v>0</v>
      </c>
      <c r="B30" s="21" t="s">
        <v>1</v>
      </c>
      <c r="C30" s="21" t="s">
        <v>2</v>
      </c>
      <c r="D30" s="6" t="s">
        <v>3</v>
      </c>
    </row>
    <row r="31" spans="1:4" x14ac:dyDescent="0.25">
      <c r="A31" s="26">
        <v>1</v>
      </c>
      <c r="B31" s="27">
        <v>304</v>
      </c>
      <c r="C31" s="23" t="str">
        <f t="shared" ref="C31:C34" si="5">IF(ISBLANK(B31)," ",VLOOKUP(B31,LYC,2,FALSE)&amp;" "&amp;VLOOKUP(B31,LYC,3,FALSE)&amp;",  "&amp;VLOOKUP(B31,LYC,7,FALSE))</f>
        <v>COL ST EXUPERY,  MACON</v>
      </c>
      <c r="D31" s="25"/>
    </row>
    <row r="32" spans="1:4" x14ac:dyDescent="0.25">
      <c r="A32" s="26">
        <v>2</v>
      </c>
      <c r="B32" s="27">
        <v>306</v>
      </c>
      <c r="C32" s="23" t="str">
        <f t="shared" si="5"/>
        <v>COL NOTRE DAME,  MACON</v>
      </c>
      <c r="D32" s="25"/>
    </row>
    <row r="33" spans="1:4" x14ac:dyDescent="0.25">
      <c r="A33" s="26">
        <v>3</v>
      </c>
      <c r="B33" s="27">
        <v>215</v>
      </c>
      <c r="C33" s="23" t="str">
        <f t="shared" si="5"/>
        <v>COL LA VARANDAINE,  BUXY</v>
      </c>
      <c r="D33" s="25"/>
    </row>
    <row r="34" spans="1:4" x14ac:dyDescent="0.25">
      <c r="A34" s="26">
        <v>4</v>
      </c>
      <c r="B34" s="22">
        <v>232</v>
      </c>
      <c r="C34" s="23" t="str">
        <f t="shared" si="5"/>
        <v>COL JEAN VILAR,  CHALON SUR SAONE</v>
      </c>
      <c r="D34" s="25" t="s">
        <v>69</v>
      </c>
    </row>
    <row r="35" spans="1:4" x14ac:dyDescent="0.25">
      <c r="A35" s="26">
        <v>5</v>
      </c>
      <c r="B35" s="22">
        <v>203</v>
      </c>
      <c r="C35" s="23" t="str">
        <f t="shared" ref="C35" si="6">IF(ISBLANK(B35)," ",VLOOKUP(B35,LYC,2,FALSE)&amp;" "&amp;VLOOKUP(B35,LYC,3,FALSE)&amp;",  "&amp;VLOOKUP(B35,LYC,7,FALSE))</f>
        <v>COL MILITAIRE,  AUTUN CEDEX</v>
      </c>
      <c r="D35" s="25"/>
    </row>
    <row r="36" spans="1:4" s="19" customFormat="1" x14ac:dyDescent="0.25"/>
    <row r="37" spans="1:4" ht="15.75" x14ac:dyDescent="0.25">
      <c r="A37" s="24"/>
      <c r="B37" s="19"/>
      <c r="C37" s="20" t="s">
        <v>24</v>
      </c>
      <c r="D37" s="19"/>
    </row>
    <row r="38" spans="1:4" x14ac:dyDescent="0.25">
      <c r="A38" s="21" t="s">
        <v>0</v>
      </c>
      <c r="B38" s="21" t="s">
        <v>1</v>
      </c>
      <c r="C38" s="21" t="s">
        <v>2</v>
      </c>
      <c r="D38" s="6" t="s">
        <v>3</v>
      </c>
    </row>
    <row r="39" spans="1:4" x14ac:dyDescent="0.25">
      <c r="A39" s="26">
        <v>1</v>
      </c>
      <c r="B39" s="27">
        <v>206</v>
      </c>
      <c r="C39" s="23" t="str">
        <f t="shared" ref="C39:C42" si="7">IF(ISBLANK(B39)," ",VLOOKUP(B39,LYC,2,FALSE)&amp;" "&amp;VLOOKUP(B39,LYC,3,FALSE)&amp;",  "&amp;VLOOKUP(B39,LYC,7,FALSE))</f>
        <v>COL LA CHATAIGNERAIE,  AUTUN</v>
      </c>
      <c r="D39" s="25"/>
    </row>
    <row r="40" spans="1:4" x14ac:dyDescent="0.25">
      <c r="A40" s="26">
        <v>2</v>
      </c>
      <c r="B40" s="27">
        <v>275</v>
      </c>
      <c r="C40" s="23" t="str">
        <f t="shared" si="7"/>
        <v>COL JULES FERRY,  GENELARD</v>
      </c>
      <c r="D40" s="25"/>
    </row>
    <row r="41" spans="1:4" x14ac:dyDescent="0.25">
      <c r="A41" s="26">
        <v>3</v>
      </c>
      <c r="B41" s="27">
        <v>336</v>
      </c>
      <c r="C41" s="23" t="str">
        <f t="shared" si="7"/>
        <v>COL EN FLEURETTE,  ST GENGOUX LE NATIONAL</v>
      </c>
      <c r="D41" s="25"/>
    </row>
    <row r="42" spans="1:4" x14ac:dyDescent="0.25">
      <c r="A42" s="26">
        <v>4</v>
      </c>
      <c r="B42" s="22">
        <v>275</v>
      </c>
      <c r="C42" s="23" t="str">
        <f t="shared" si="7"/>
        <v>COL JULES FERRY,  GENELARD</v>
      </c>
      <c r="D42" s="25" t="s">
        <v>69</v>
      </c>
    </row>
    <row r="43" spans="1:4" x14ac:dyDescent="0.25">
      <c r="A43" s="26">
        <v>5</v>
      </c>
      <c r="B43" s="22">
        <v>232</v>
      </c>
      <c r="C43" s="23" t="str">
        <f t="shared" ref="C43" si="8">IF(ISBLANK(B43)," ",VLOOKUP(B43,LYC,2,FALSE)&amp;" "&amp;VLOOKUP(B43,LYC,3,FALSE)&amp;",  "&amp;VLOOKUP(B43,LYC,7,FALSE))</f>
        <v>COL JEAN VILAR,  CHALON SUR SAONE</v>
      </c>
      <c r="D43" s="25" t="s">
        <v>69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E61" sqref="E61"/>
    </sheetView>
  </sheetViews>
  <sheetFormatPr baseColWidth="10" defaultRowHeight="15" x14ac:dyDescent="0.25"/>
  <cols>
    <col min="1" max="1" width="6.140625" customWidth="1"/>
    <col min="2" max="2" width="6.5703125" customWidth="1"/>
    <col min="3" max="3" width="47.5703125" customWidth="1"/>
    <col min="4" max="4" width="3.7109375" style="19" customWidth="1"/>
    <col min="5" max="5" width="4.28515625" customWidth="1"/>
  </cols>
  <sheetData>
    <row r="1" spans="1:5" ht="21" x14ac:dyDescent="0.35">
      <c r="A1" s="48" t="s">
        <v>9</v>
      </c>
      <c r="B1" s="48"/>
      <c r="C1" s="48"/>
      <c r="D1" s="28"/>
    </row>
    <row r="2" spans="1:5" ht="21" x14ac:dyDescent="0.35">
      <c r="A2" s="48" t="s">
        <v>10</v>
      </c>
      <c r="B2" s="48"/>
      <c r="C2" s="48"/>
      <c r="D2" s="28"/>
    </row>
    <row r="3" spans="1:5" x14ac:dyDescent="0.25">
      <c r="A3" s="49" t="s">
        <v>12</v>
      </c>
      <c r="B3" s="49"/>
      <c r="C3" s="49"/>
      <c r="D3" s="29"/>
    </row>
    <row r="4" spans="1:5" ht="15.75" x14ac:dyDescent="0.25">
      <c r="A4" s="50" t="s">
        <v>32</v>
      </c>
      <c r="B4" s="50"/>
      <c r="C4" s="50"/>
      <c r="D4" s="30"/>
    </row>
    <row r="5" spans="1:5" ht="15.75" x14ac:dyDescent="0.25">
      <c r="A5" s="51" t="s">
        <v>34</v>
      </c>
      <c r="B5" s="51"/>
      <c r="C5" s="51"/>
      <c r="D5" s="31"/>
    </row>
    <row r="7" spans="1:5" s="19" customFormat="1" x14ac:dyDescent="0.25">
      <c r="C7" s="19" t="s">
        <v>35</v>
      </c>
    </row>
    <row r="8" spans="1:5" s="19" customFormat="1" x14ac:dyDescent="0.25">
      <c r="A8" s="21" t="s">
        <v>0</v>
      </c>
      <c r="B8" s="21" t="s">
        <v>1</v>
      </c>
      <c r="C8" s="21" t="s">
        <v>2</v>
      </c>
      <c r="D8" s="16" t="s">
        <v>3</v>
      </c>
      <c r="E8" s="16" t="s">
        <v>17</v>
      </c>
    </row>
    <row r="9" spans="1:5" s="19" customFormat="1" x14ac:dyDescent="0.25">
      <c r="A9" s="26">
        <v>1</v>
      </c>
      <c r="B9" s="11">
        <v>281</v>
      </c>
      <c r="C9" s="23" t="str">
        <f t="shared" ref="C9:C10" si="0">IF(ISBLANK(B9)," ",VLOOKUP(B9,LYC,2,FALSE)&amp;" "&amp;VLOOKUP(B9,LYC,3,FALSE)&amp;",  "&amp;VLOOKUP(B9,LYC,7,FALSE))</f>
        <v>COL JORGE SEMPRUN,  GUEUGNON</v>
      </c>
      <c r="D9" s="25">
        <v>2</v>
      </c>
      <c r="E9" s="39" t="s">
        <v>18</v>
      </c>
    </row>
    <row r="10" spans="1:5" s="19" customFormat="1" x14ac:dyDescent="0.25">
      <c r="A10" s="26">
        <v>2</v>
      </c>
      <c r="B10" s="11">
        <v>256</v>
      </c>
      <c r="C10" s="23" t="str">
        <f t="shared" si="0"/>
        <v>COL LOUIS PERGAUD,  COUCHES</v>
      </c>
      <c r="D10" s="25">
        <v>1</v>
      </c>
      <c r="E10" s="39" t="s">
        <v>18</v>
      </c>
    </row>
    <row r="11" spans="1:5" s="19" customFormat="1" x14ac:dyDescent="0.25">
      <c r="A11" s="26">
        <v>3</v>
      </c>
      <c r="B11" s="25">
        <v>289</v>
      </c>
      <c r="C11" s="23" t="str">
        <f>IF(ISBLANK(B11)," ",VLOOKUP(B11,STC,2,FALSE)&amp;" "&amp;VLOOKUP(B11,STC,3,FALSE)&amp;",  "&amp;VLOOKUP(B11,STC,7,FALSE))</f>
        <v>COL VICTOR HUGO,  LUGNY</v>
      </c>
      <c r="D11" s="25">
        <v>1</v>
      </c>
      <c r="E11" s="39"/>
    </row>
    <row r="12" spans="1:5" s="19" customFormat="1" x14ac:dyDescent="0.25">
      <c r="A12" s="37">
        <v>4</v>
      </c>
      <c r="B12" s="11">
        <v>338</v>
      </c>
      <c r="C12" s="23" t="str">
        <f t="shared" ref="C12" si="1">IF(ISBLANK(B12)," ",VLOOKUP(B12,LYC,2,FALSE)&amp;" "&amp;VLOOKUP(B12,LYC,3,FALSE)&amp;",  "&amp;VLOOKUP(B12,LYC,7,FALSE))</f>
        <v>COL DU BOIS DES DAMES,  ST GERMAIN DU BOIS</v>
      </c>
      <c r="D12" s="25"/>
      <c r="E12" s="39"/>
    </row>
    <row r="13" spans="1:5" s="19" customFormat="1" x14ac:dyDescent="0.25"/>
    <row r="14" spans="1:5" s="19" customFormat="1" x14ac:dyDescent="0.25">
      <c r="C14" s="19" t="s">
        <v>36</v>
      </c>
    </row>
    <row r="15" spans="1:5" s="19" customFormat="1" x14ac:dyDescent="0.25">
      <c r="A15" s="21" t="s">
        <v>0</v>
      </c>
      <c r="B15" s="21" t="s">
        <v>1</v>
      </c>
      <c r="C15" s="21" t="s">
        <v>2</v>
      </c>
      <c r="D15" s="16" t="s">
        <v>3</v>
      </c>
      <c r="E15" s="16" t="s">
        <v>17</v>
      </c>
    </row>
    <row r="16" spans="1:5" s="19" customFormat="1" x14ac:dyDescent="0.25">
      <c r="A16" s="26">
        <v>1</v>
      </c>
      <c r="B16" s="11">
        <v>281</v>
      </c>
      <c r="C16" s="23" t="str">
        <f t="shared" ref="C16:C17" si="2">IF(ISBLANK(B16)," ",VLOOKUP(B16,LYC,2,FALSE)&amp;" "&amp;VLOOKUP(B16,LYC,3,FALSE)&amp;",  "&amp;VLOOKUP(B16,LYC,7,FALSE))</f>
        <v>COL JORGE SEMPRUN,  GUEUGNON</v>
      </c>
      <c r="D16" s="25">
        <v>1</v>
      </c>
      <c r="E16" s="39" t="s">
        <v>18</v>
      </c>
    </row>
    <row r="17" spans="1:5" s="19" customFormat="1" x14ac:dyDescent="0.25">
      <c r="A17" s="26">
        <v>2</v>
      </c>
      <c r="B17" s="11">
        <v>258</v>
      </c>
      <c r="C17" s="23" t="str">
        <f t="shared" si="2"/>
        <v>COL ROGER BOYER,  CUISEAUX</v>
      </c>
      <c r="D17" s="25"/>
      <c r="E17" s="39" t="s">
        <v>18</v>
      </c>
    </row>
    <row r="18" spans="1:5" s="19" customFormat="1" x14ac:dyDescent="0.25">
      <c r="A18" s="26">
        <v>3</v>
      </c>
      <c r="B18" s="25">
        <v>268</v>
      </c>
      <c r="C18" s="23" t="str">
        <f>IF(ISBLANK(B18)," ",VLOOKUP(B18,STC,2,FALSE)&amp;" "&amp;VLOOKUP(B18,STC,3,FALSE)&amp;",  "&amp;VLOOKUP(B18,STC,7,FALSE))</f>
        <v>COL HUBERT REEVES,  EPINAC</v>
      </c>
      <c r="D18" s="25"/>
      <c r="E18" s="39"/>
    </row>
    <row r="19" spans="1:5" s="19" customFormat="1" x14ac:dyDescent="0.25">
      <c r="A19" s="37">
        <v>4</v>
      </c>
      <c r="B19" s="11">
        <v>289</v>
      </c>
      <c r="C19" s="23" t="str">
        <f t="shared" ref="C19" si="3">IF(ISBLANK(B19)," ",VLOOKUP(B19,LYC,2,FALSE)&amp;" "&amp;VLOOKUP(B19,LYC,3,FALSE)&amp;",  "&amp;VLOOKUP(B19,LYC,7,FALSE))</f>
        <v>COL VICTOR HUGO,  LUGNY</v>
      </c>
      <c r="D19" s="25">
        <v>2</v>
      </c>
      <c r="E19" s="39"/>
    </row>
    <row r="20" spans="1:5" s="19" customFormat="1" x14ac:dyDescent="0.25"/>
    <row r="21" spans="1:5" s="19" customFormat="1" x14ac:dyDescent="0.25">
      <c r="C21" s="19" t="s">
        <v>37</v>
      </c>
    </row>
    <row r="22" spans="1:5" s="19" customFormat="1" x14ac:dyDescent="0.25">
      <c r="A22" s="21" t="s">
        <v>0</v>
      </c>
      <c r="B22" s="21" t="s">
        <v>1</v>
      </c>
      <c r="C22" s="21" t="s">
        <v>2</v>
      </c>
      <c r="D22" s="16" t="s">
        <v>3</v>
      </c>
      <c r="E22" s="16" t="s">
        <v>17</v>
      </c>
    </row>
    <row r="23" spans="1:5" s="19" customFormat="1" x14ac:dyDescent="0.25">
      <c r="A23" s="26">
        <v>1</v>
      </c>
      <c r="B23" s="11">
        <v>281</v>
      </c>
      <c r="C23" s="23" t="str">
        <f t="shared" ref="C23:C24" si="4">IF(ISBLANK(B23)," ",VLOOKUP(B23,LYC,2,FALSE)&amp;" "&amp;VLOOKUP(B23,LYC,3,FALSE)&amp;",  "&amp;VLOOKUP(B23,LYC,7,FALSE))</f>
        <v>COL JORGE SEMPRUN,  GUEUGNON</v>
      </c>
      <c r="D23" s="25">
        <v>2</v>
      </c>
      <c r="E23" s="39" t="s">
        <v>18</v>
      </c>
    </row>
    <row r="24" spans="1:5" s="19" customFormat="1" x14ac:dyDescent="0.25">
      <c r="A24" s="26">
        <v>2</v>
      </c>
      <c r="B24" s="11">
        <v>338</v>
      </c>
      <c r="C24" s="23" t="str">
        <f t="shared" si="4"/>
        <v>COL DU BOIS DES DAMES,  ST GERMAIN DU BOIS</v>
      </c>
      <c r="D24" s="25"/>
      <c r="E24" s="39" t="s">
        <v>18</v>
      </c>
    </row>
    <row r="25" spans="1:5" s="19" customFormat="1" x14ac:dyDescent="0.25">
      <c r="A25" s="26">
        <v>3</v>
      </c>
      <c r="B25" s="25">
        <v>268</v>
      </c>
      <c r="C25" s="23" t="str">
        <f>IF(ISBLANK(B25)," ",VLOOKUP(B25,STC,2,FALSE)&amp;" "&amp;VLOOKUP(B25,STC,3,FALSE)&amp;",  "&amp;VLOOKUP(B25,STC,7,FALSE))</f>
        <v>COL HUBERT REEVES,  EPINAC</v>
      </c>
      <c r="D25" s="25"/>
      <c r="E25" s="39" t="s">
        <v>18</v>
      </c>
    </row>
    <row r="26" spans="1:5" s="19" customFormat="1" x14ac:dyDescent="0.25">
      <c r="A26" s="26">
        <v>4</v>
      </c>
      <c r="B26" s="25">
        <v>289</v>
      </c>
      <c r="C26" s="23" t="str">
        <f>IF(ISBLANK(B26)," ",VLOOKUP(B26,STC,2,FALSE)&amp;" "&amp;VLOOKUP(B26,STC,3,FALSE)&amp;",  "&amp;VLOOKUP(B26,STC,7,FALSE))</f>
        <v>COL VICTOR HUGO,  LUGNY</v>
      </c>
      <c r="D26" s="25"/>
      <c r="E26" s="39"/>
    </row>
    <row r="27" spans="1:5" s="19" customFormat="1" x14ac:dyDescent="0.25">
      <c r="A27" s="26">
        <v>5</v>
      </c>
      <c r="B27" s="25">
        <v>340</v>
      </c>
      <c r="C27" s="23" t="str">
        <f>IF(ISBLANK(B27)," ",VLOOKUP(B27,STC,2,FALSE)&amp;" "&amp;VLOOKUP(B27,STC,3,FALSE)&amp;",  "&amp;VLOOKUP(B27,STC,7,FALSE))</f>
        <v>COL LES CHENES ROUGES,  ST GERMAIN PLAIN</v>
      </c>
      <c r="D27" s="25">
        <v>2</v>
      </c>
      <c r="E27" s="39"/>
    </row>
    <row r="28" spans="1:5" s="19" customFormat="1" x14ac:dyDescent="0.25">
      <c r="A28" s="7"/>
      <c r="B28" s="9"/>
      <c r="C28" s="8"/>
      <c r="D28" s="9"/>
      <c r="E28" s="38"/>
    </row>
    <row r="29" spans="1:5" x14ac:dyDescent="0.25">
      <c r="A29" s="19"/>
      <c r="B29" s="19"/>
      <c r="C29" s="19" t="s">
        <v>38</v>
      </c>
    </row>
    <row r="30" spans="1:5" x14ac:dyDescent="0.25">
      <c r="A30" s="21" t="s">
        <v>0</v>
      </c>
      <c r="B30" s="21" t="s">
        <v>1</v>
      </c>
      <c r="C30" s="21" t="s">
        <v>2</v>
      </c>
      <c r="D30" s="16" t="s">
        <v>3</v>
      </c>
      <c r="E30" s="16" t="s">
        <v>17</v>
      </c>
    </row>
    <row r="31" spans="1:5" x14ac:dyDescent="0.25">
      <c r="A31" s="26">
        <v>1</v>
      </c>
      <c r="B31" s="11">
        <v>281</v>
      </c>
      <c r="C31" s="23" t="str">
        <f t="shared" ref="C31:C32" si="5">IF(ISBLANK(B31)," ",VLOOKUP(B31,LYC,2,FALSE)&amp;" "&amp;VLOOKUP(B31,LYC,3,FALSE)&amp;",  "&amp;VLOOKUP(B31,LYC,7,FALSE))</f>
        <v>COL JORGE SEMPRUN,  GUEUGNON</v>
      </c>
      <c r="D31" s="25">
        <v>1</v>
      </c>
      <c r="E31" s="39" t="s">
        <v>18</v>
      </c>
    </row>
    <row r="32" spans="1:5" x14ac:dyDescent="0.25">
      <c r="A32" s="26">
        <v>2</v>
      </c>
      <c r="B32" s="11">
        <v>256</v>
      </c>
      <c r="C32" s="23" t="str">
        <f t="shared" si="5"/>
        <v>COL LOUIS PERGAUD,  COUCHES</v>
      </c>
      <c r="D32" s="25"/>
      <c r="E32" s="39" t="s">
        <v>18</v>
      </c>
    </row>
    <row r="33" spans="1:5" x14ac:dyDescent="0.25">
      <c r="A33" s="26">
        <v>3</v>
      </c>
      <c r="B33" s="25">
        <v>303</v>
      </c>
      <c r="C33" s="23" t="str">
        <f>IF(ISBLANK(B33)," ",VLOOKUP(B33,STC,2,FALSE)&amp;" "&amp;VLOOKUP(B33,STC,3,FALSE)&amp;",  "&amp;VLOOKUP(B33,STC,7,FALSE))</f>
        <v>COL PASTEUR,  MACON</v>
      </c>
      <c r="D33" s="25"/>
      <c r="E33" s="39" t="s">
        <v>18</v>
      </c>
    </row>
    <row r="34" spans="1:5" x14ac:dyDescent="0.25">
      <c r="A34" s="26">
        <v>4</v>
      </c>
      <c r="B34" s="25">
        <v>258</v>
      </c>
      <c r="C34" s="23" t="str">
        <f>IF(ISBLANK(B34)," ",VLOOKUP(B34,STC,2,FALSE)&amp;" "&amp;VLOOKUP(B34,STC,3,FALSE)&amp;",  "&amp;VLOOKUP(B34,STC,7,FALSE))</f>
        <v>COL ROGER BOYER,  CUISEAUX</v>
      </c>
      <c r="D34" s="25"/>
      <c r="E34" s="39"/>
    </row>
    <row r="35" spans="1:5" s="19" customFormat="1" x14ac:dyDescent="0.25">
      <c r="A35" s="26">
        <v>5</v>
      </c>
      <c r="B35" s="25">
        <v>340</v>
      </c>
      <c r="C35" s="23" t="str">
        <f>IF(ISBLANK(B35)," ",VLOOKUP(B35,STC,2,FALSE)&amp;" "&amp;VLOOKUP(B35,STC,3,FALSE)&amp;",  "&amp;VLOOKUP(B35,STC,7,FALSE))</f>
        <v>COL LES CHENES ROUGES,  ST GERMAIN PLAIN</v>
      </c>
      <c r="D35" s="25">
        <v>1</v>
      </c>
      <c r="E35" s="39"/>
    </row>
    <row r="36" spans="1:5" s="19" customFormat="1" x14ac:dyDescent="0.25"/>
    <row r="37" spans="1:5" s="19" customFormat="1" x14ac:dyDescent="0.25">
      <c r="C37" s="19" t="s">
        <v>39</v>
      </c>
    </row>
    <row r="38" spans="1:5" x14ac:dyDescent="0.25">
      <c r="A38" s="21" t="s">
        <v>0</v>
      </c>
      <c r="B38" s="21" t="s">
        <v>1</v>
      </c>
      <c r="C38" s="21" t="s">
        <v>2</v>
      </c>
      <c r="D38" s="16" t="s">
        <v>3</v>
      </c>
      <c r="E38" s="16" t="s">
        <v>17</v>
      </c>
    </row>
    <row r="39" spans="1:5" x14ac:dyDescent="0.25">
      <c r="A39" s="26">
        <v>1</v>
      </c>
      <c r="B39" s="11">
        <v>268</v>
      </c>
      <c r="C39" s="23" t="str">
        <f t="shared" ref="C39:C40" si="6">IF(ISBLANK(B39)," ",VLOOKUP(B39,LYC,2,FALSE)&amp;" "&amp;VLOOKUP(B39,LYC,3,FALSE)&amp;",  "&amp;VLOOKUP(B39,LYC,7,FALSE))</f>
        <v>COL HUBERT REEVES,  EPINAC</v>
      </c>
      <c r="D39" s="25">
        <v>1</v>
      </c>
      <c r="E39" s="39" t="s">
        <v>18</v>
      </c>
    </row>
    <row r="40" spans="1:5" x14ac:dyDescent="0.25">
      <c r="A40" s="26">
        <v>2</v>
      </c>
      <c r="B40" s="11">
        <v>342</v>
      </c>
      <c r="C40" s="23" t="str">
        <f t="shared" si="6"/>
        <v>COL VIVANT DENON,  ST MARCEL</v>
      </c>
      <c r="D40" s="25">
        <v>2</v>
      </c>
      <c r="E40" s="39" t="s">
        <v>18</v>
      </c>
    </row>
    <row r="41" spans="1:5" x14ac:dyDescent="0.25">
      <c r="A41" s="26">
        <v>3</v>
      </c>
      <c r="B41" s="25"/>
      <c r="C41" s="23" t="str">
        <f>IF(ISBLANK(B41)," ",VLOOKUP(B41,STC,2,FALSE)&amp;" "&amp;VLOOKUP(B41,STC,3,FALSE)&amp;",  "&amp;VLOOKUP(B41,STC,7,FALSE))</f>
        <v xml:space="preserve"> </v>
      </c>
      <c r="D41" s="25"/>
      <c r="E41" s="39"/>
    </row>
    <row r="42" spans="1:5" s="19" customFormat="1" x14ac:dyDescent="0.25">
      <c r="A42" s="26">
        <v>4</v>
      </c>
      <c r="B42" s="25"/>
      <c r="C42" s="23" t="str">
        <f>IF(ISBLANK(B42)," ",VLOOKUP(B42,STC,2,FALSE)&amp;" "&amp;VLOOKUP(B42,STC,3,FALSE)&amp;",  "&amp;VLOOKUP(B42,STC,7,FALSE))</f>
        <v xml:space="preserve"> </v>
      </c>
      <c r="D42" s="25"/>
      <c r="E42" s="39"/>
    </row>
    <row r="43" spans="1:5" x14ac:dyDescent="0.25">
      <c r="A43" s="26">
        <v>5</v>
      </c>
      <c r="B43" s="25"/>
      <c r="C43" s="23" t="str">
        <f>IF(ISBLANK(B43)," ",VLOOKUP(B43,STC,2,FALSE)&amp;" "&amp;VLOOKUP(B43,STC,3,FALSE)&amp;",  "&amp;VLOOKUP(B43,STC,7,FALSE))</f>
        <v xml:space="preserve"> </v>
      </c>
      <c r="D43" s="6"/>
      <c r="E43" s="39"/>
    </row>
    <row r="44" spans="1:5" s="19" customFormat="1" x14ac:dyDescent="0.25"/>
    <row r="45" spans="1:5" x14ac:dyDescent="0.25">
      <c r="A45" s="19"/>
      <c r="B45" s="19"/>
      <c r="C45" s="19" t="s">
        <v>40</v>
      </c>
    </row>
    <row r="46" spans="1:5" x14ac:dyDescent="0.25">
      <c r="A46" s="21" t="s">
        <v>0</v>
      </c>
      <c r="B46" s="21" t="s">
        <v>1</v>
      </c>
      <c r="C46" s="21" t="s">
        <v>2</v>
      </c>
      <c r="D46" s="16" t="s">
        <v>3</v>
      </c>
      <c r="E46" s="16" t="s">
        <v>17</v>
      </c>
    </row>
    <row r="47" spans="1:5" x14ac:dyDescent="0.25">
      <c r="A47" s="26">
        <v>1</v>
      </c>
      <c r="B47" s="11">
        <v>289</v>
      </c>
      <c r="C47" s="23" t="str">
        <f t="shared" ref="C47:C48" si="7">IF(ISBLANK(B47)," ",VLOOKUP(B47,LYC,2,FALSE)&amp;" "&amp;VLOOKUP(B47,LYC,3,FALSE)&amp;",  "&amp;VLOOKUP(B47,LYC,7,FALSE))</f>
        <v>COL VICTOR HUGO,  LUGNY</v>
      </c>
      <c r="D47" s="25">
        <v>1</v>
      </c>
      <c r="E47" s="39" t="s">
        <v>18</v>
      </c>
    </row>
    <row r="48" spans="1:5" x14ac:dyDescent="0.25">
      <c r="A48" s="26">
        <v>2</v>
      </c>
      <c r="B48" s="11">
        <v>303</v>
      </c>
      <c r="C48" s="23" t="str">
        <f t="shared" si="7"/>
        <v>COL PASTEUR,  MACON</v>
      </c>
      <c r="D48" s="25">
        <v>2</v>
      </c>
      <c r="E48" s="39" t="s">
        <v>18</v>
      </c>
    </row>
    <row r="49" spans="1:5" x14ac:dyDescent="0.25">
      <c r="A49" s="26">
        <v>3</v>
      </c>
      <c r="B49" s="25"/>
      <c r="C49" s="23" t="str">
        <f>IF(ISBLANK(B49)," ",VLOOKUP(B49,STC,2,FALSE)&amp;" "&amp;VLOOKUP(B49,STC,3,FALSE)&amp;",  "&amp;VLOOKUP(B49,STC,7,FALSE))</f>
        <v xml:space="preserve"> </v>
      </c>
      <c r="D49" s="25"/>
      <c r="E49" s="39"/>
    </row>
    <row r="50" spans="1:5" s="19" customFormat="1" x14ac:dyDescent="0.25">
      <c r="A50" s="26">
        <v>4</v>
      </c>
      <c r="B50" s="25"/>
      <c r="C50" s="23" t="str">
        <f>IF(ISBLANK(B50)," ",VLOOKUP(B50,STC,2,FALSE)&amp;" "&amp;VLOOKUP(B50,STC,3,FALSE)&amp;",  "&amp;VLOOKUP(B50,STC,7,FALSE))</f>
        <v xml:space="preserve"> </v>
      </c>
      <c r="D50" s="25"/>
      <c r="E50" s="39"/>
    </row>
    <row r="51" spans="1:5" x14ac:dyDescent="0.25">
      <c r="A51" s="26">
        <v>5</v>
      </c>
      <c r="B51" s="25"/>
      <c r="C51" s="23" t="str">
        <f>IF(ISBLANK(B51)," ",VLOOKUP(B51,STC,2,FALSE)&amp;" "&amp;VLOOKUP(B51,STC,3,FALSE)&amp;",  "&amp;VLOOKUP(B51,STC,7,FALSE))</f>
        <v xml:space="preserve"> </v>
      </c>
      <c r="D51" s="25"/>
      <c r="E51" s="39"/>
    </row>
    <row r="53" spans="1:5" x14ac:dyDescent="0.25">
      <c r="A53" s="19"/>
      <c r="B53" s="19"/>
      <c r="C53" s="19" t="s">
        <v>41</v>
      </c>
      <c r="E53" s="19"/>
    </row>
    <row r="54" spans="1:5" x14ac:dyDescent="0.25">
      <c r="A54" s="21" t="s">
        <v>0</v>
      </c>
      <c r="B54" s="21" t="s">
        <v>1</v>
      </c>
      <c r="C54" s="21" t="s">
        <v>2</v>
      </c>
      <c r="D54" s="16" t="s">
        <v>3</v>
      </c>
      <c r="E54" s="16" t="s">
        <v>17</v>
      </c>
    </row>
    <row r="55" spans="1:5" x14ac:dyDescent="0.25">
      <c r="A55" s="26">
        <v>1</v>
      </c>
      <c r="B55" s="11">
        <v>281</v>
      </c>
      <c r="C55" s="23" t="str">
        <f t="shared" ref="C55:C56" si="8">IF(ISBLANK(B55)," ",VLOOKUP(B55,LYC,2,FALSE)&amp;" "&amp;VLOOKUP(B55,LYC,3,FALSE)&amp;",  "&amp;VLOOKUP(B55,LYC,7,FALSE))</f>
        <v>COL JORGE SEMPRUN,  GUEUGNON</v>
      </c>
      <c r="D55" s="25"/>
      <c r="E55" s="39" t="s">
        <v>18</v>
      </c>
    </row>
    <row r="56" spans="1:5" x14ac:dyDescent="0.25">
      <c r="A56" s="26">
        <v>2</v>
      </c>
      <c r="B56" s="11"/>
      <c r="C56" s="23" t="str">
        <f t="shared" si="8"/>
        <v xml:space="preserve"> </v>
      </c>
      <c r="D56" s="25"/>
      <c r="E56" s="39"/>
    </row>
    <row r="57" spans="1:5" x14ac:dyDescent="0.25">
      <c r="A57" s="26">
        <v>3</v>
      </c>
      <c r="B57" s="25"/>
      <c r="C57" s="23" t="str">
        <f>IF(ISBLANK(B57)," ",VLOOKUP(B57,STC,2,FALSE)&amp;" "&amp;VLOOKUP(B57,STC,3,FALSE)&amp;",  "&amp;VLOOKUP(B57,STC,7,FALSE))</f>
        <v xml:space="preserve"> </v>
      </c>
      <c r="D57" s="25"/>
      <c r="E57" s="39"/>
    </row>
    <row r="59" spans="1:5" x14ac:dyDescent="0.25">
      <c r="A59" s="19"/>
      <c r="B59" s="19"/>
      <c r="C59" s="19" t="s">
        <v>42</v>
      </c>
      <c r="E59" s="19"/>
    </row>
    <row r="60" spans="1:5" x14ac:dyDescent="0.25">
      <c r="A60" s="21" t="s">
        <v>0</v>
      </c>
      <c r="B60" s="21" t="s">
        <v>1</v>
      </c>
      <c r="C60" s="21" t="s">
        <v>2</v>
      </c>
      <c r="D60" s="16" t="s">
        <v>3</v>
      </c>
      <c r="E60" s="16" t="s">
        <v>17</v>
      </c>
    </row>
    <row r="61" spans="1:5" x14ac:dyDescent="0.25">
      <c r="A61" s="26">
        <v>1</v>
      </c>
      <c r="B61" s="11">
        <v>303</v>
      </c>
      <c r="C61" s="23" t="str">
        <f t="shared" ref="C61:C62" si="9">IF(ISBLANK(B61)," ",VLOOKUP(B61,LYC,2,FALSE)&amp;" "&amp;VLOOKUP(B61,LYC,3,FALSE)&amp;",  "&amp;VLOOKUP(B61,LYC,7,FALSE))</f>
        <v>COL PASTEUR,  MACON</v>
      </c>
      <c r="D61" s="25"/>
      <c r="E61" s="39" t="s">
        <v>18</v>
      </c>
    </row>
    <row r="62" spans="1:5" x14ac:dyDescent="0.25">
      <c r="A62" s="26">
        <v>2</v>
      </c>
      <c r="B62" s="11"/>
      <c r="C62" s="23" t="str">
        <f t="shared" si="9"/>
        <v xml:space="preserve"> </v>
      </c>
      <c r="D62" s="25"/>
      <c r="E62" s="39"/>
    </row>
    <row r="63" spans="1:5" x14ac:dyDescent="0.25">
      <c r="A63" s="26">
        <v>3</v>
      </c>
      <c r="B63" s="25"/>
      <c r="C63" s="23" t="str">
        <f>IF(ISBLANK(B63)," ",VLOOKUP(B63,STC,2,FALSE)&amp;" "&amp;VLOOKUP(B63,STC,3,FALSE)&amp;",  "&amp;VLOOKUP(B63,STC,7,FALSE))</f>
        <v xml:space="preserve"> </v>
      </c>
      <c r="D63" s="25"/>
      <c r="E63" s="39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G14" sqref="G14"/>
    </sheetView>
  </sheetViews>
  <sheetFormatPr baseColWidth="10" defaultColWidth="9.140625" defaultRowHeight="15" x14ac:dyDescent="0.25"/>
  <cols>
    <col min="1" max="1" width="5.7109375" style="19" customWidth="1"/>
    <col min="2" max="2" width="5.42578125" style="19" customWidth="1"/>
    <col min="3" max="3" width="57" style="19" customWidth="1"/>
    <col min="4" max="4" width="4.140625" style="19" customWidth="1"/>
    <col min="5" max="16384" width="9.140625" style="19"/>
  </cols>
  <sheetData>
    <row r="1" spans="1:7" ht="21" x14ac:dyDescent="0.35">
      <c r="A1" s="48" t="s">
        <v>9</v>
      </c>
      <c r="B1" s="48"/>
      <c r="C1" s="48"/>
    </row>
    <row r="2" spans="1:7" ht="21" x14ac:dyDescent="0.35">
      <c r="A2" s="48" t="s">
        <v>48</v>
      </c>
      <c r="B2" s="48"/>
      <c r="C2" s="48"/>
    </row>
    <row r="3" spans="1:7" x14ac:dyDescent="0.25">
      <c r="A3" s="49" t="s">
        <v>6</v>
      </c>
      <c r="B3" s="49"/>
      <c r="C3" s="49"/>
    </row>
    <row r="4" spans="1:7" ht="15.75" x14ac:dyDescent="0.25">
      <c r="A4" s="50" t="s">
        <v>32</v>
      </c>
      <c r="B4" s="50"/>
      <c r="C4" s="50"/>
    </row>
    <row r="5" spans="1:7" ht="15.75" x14ac:dyDescent="0.25">
      <c r="A5" s="51" t="s">
        <v>49</v>
      </c>
      <c r="B5" s="51"/>
      <c r="C5" s="51"/>
    </row>
    <row r="6" spans="1:7" ht="15.75" x14ac:dyDescent="0.25">
      <c r="A6" s="1"/>
      <c r="B6" s="1"/>
      <c r="C6" s="1"/>
    </row>
    <row r="7" spans="1:7" ht="15.75" x14ac:dyDescent="0.25">
      <c r="A7" s="24"/>
      <c r="C7" s="34" t="s">
        <v>50</v>
      </c>
    </row>
    <row r="8" spans="1:7" x14ac:dyDescent="0.25">
      <c r="A8" s="21" t="s">
        <v>0</v>
      </c>
      <c r="B8" s="21" t="s">
        <v>1</v>
      </c>
      <c r="C8" s="6" t="s">
        <v>4</v>
      </c>
      <c r="D8" s="16" t="s">
        <v>17</v>
      </c>
    </row>
    <row r="9" spans="1:7" x14ac:dyDescent="0.25">
      <c r="A9" s="26">
        <v>1</v>
      </c>
      <c r="B9" s="11">
        <v>248</v>
      </c>
      <c r="C9" s="23" t="str">
        <f t="shared" ref="C9:C10" si="0">IF(ISBLANK(B9)," ",VLOOKUP(B9,LYC,2,FALSE)&amp;" "&amp;VLOOKUP(B9,LYC,3,FALSE)&amp;",  "&amp;VLOOKUP(B9,LYC,7,FALSE))</f>
        <v>COL LOUIS ARAGON,  CHATENOY LE ROYAL</v>
      </c>
      <c r="D9" s="39" t="s">
        <v>18</v>
      </c>
    </row>
    <row r="10" spans="1:7" x14ac:dyDescent="0.25">
      <c r="A10" s="26">
        <v>2</v>
      </c>
      <c r="B10" s="11">
        <v>207</v>
      </c>
      <c r="C10" s="23" t="str">
        <f t="shared" si="0"/>
        <v>COL DU VALLON,  AUTUN</v>
      </c>
      <c r="D10" s="39"/>
      <c r="G10" s="15"/>
    </row>
    <row r="11" spans="1:7" x14ac:dyDescent="0.25">
      <c r="A11" s="26">
        <v>3</v>
      </c>
      <c r="B11" s="11">
        <v>281</v>
      </c>
      <c r="C11" s="23" t="str">
        <f t="shared" ref="C11:C12" si="1">IF(ISBLANK(B11)," ",VLOOKUP(B11,LYC,2,FALSE)&amp;" "&amp;VLOOKUP(B11,LYC,3,FALSE)&amp;",  "&amp;VLOOKUP(B11,LYC,7,FALSE))</f>
        <v>COL JORGE SEMPRUN,  GUEUGNON</v>
      </c>
      <c r="D11" s="39"/>
    </row>
    <row r="12" spans="1:7" x14ac:dyDescent="0.25">
      <c r="A12" s="26">
        <v>4</v>
      </c>
      <c r="B12" s="11">
        <v>254</v>
      </c>
      <c r="C12" s="23" t="str">
        <f t="shared" si="1"/>
        <v>COL PIERRE PAUL PRUD'HON,  CLUNY</v>
      </c>
      <c r="D12" s="39"/>
    </row>
    <row r="14" spans="1:7" ht="15.75" x14ac:dyDescent="0.25">
      <c r="A14" s="24"/>
      <c r="C14" s="34" t="s">
        <v>53</v>
      </c>
    </row>
    <row r="15" spans="1:7" x14ac:dyDescent="0.25">
      <c r="A15" s="21" t="s">
        <v>0</v>
      </c>
      <c r="B15" s="21" t="s">
        <v>1</v>
      </c>
      <c r="C15" s="6" t="s">
        <v>4</v>
      </c>
      <c r="D15" s="16" t="s">
        <v>17</v>
      </c>
    </row>
    <row r="16" spans="1:7" x14ac:dyDescent="0.25">
      <c r="A16" s="26">
        <v>1</v>
      </c>
      <c r="B16" s="11">
        <v>317</v>
      </c>
      <c r="C16" s="23" t="str">
        <f t="shared" ref="C16:C18" si="2">IF(ISBLANK(B16)," ",VLOOKUP(B16,LYC,2,FALSE)&amp;" "&amp;VLOOKUP(B16,LYC,3,FALSE)&amp;",  "&amp;VLOOKUP(B16,LYC,7,FALSE))</f>
        <v>COL ANTOINE DE SAINT-EXUPERY,  MONTCEAU LES MINES</v>
      </c>
      <c r="D16" s="39" t="s">
        <v>18</v>
      </c>
    </row>
    <row r="17" spans="1:4" x14ac:dyDescent="0.25">
      <c r="A17" s="26">
        <v>2</v>
      </c>
      <c r="B17" s="11">
        <v>232</v>
      </c>
      <c r="C17" s="23" t="str">
        <f t="shared" si="2"/>
        <v>COL JEAN VILAR,  CHALON SUR SAONE</v>
      </c>
      <c r="D17" s="39"/>
    </row>
    <row r="18" spans="1:4" x14ac:dyDescent="0.25">
      <c r="A18" s="26">
        <v>3</v>
      </c>
      <c r="B18" s="11">
        <v>312</v>
      </c>
      <c r="C18" s="23" t="str">
        <f t="shared" si="2"/>
        <v>COL ST CYR,  MATOUR</v>
      </c>
      <c r="D18" s="39"/>
    </row>
    <row r="20" spans="1:4" ht="15.75" x14ac:dyDescent="0.25">
      <c r="A20" s="24"/>
      <c r="C20" s="34" t="s">
        <v>51</v>
      </c>
    </row>
    <row r="21" spans="1:4" x14ac:dyDescent="0.25">
      <c r="A21" s="21" t="s">
        <v>0</v>
      </c>
      <c r="B21" s="21" t="s">
        <v>1</v>
      </c>
      <c r="C21" s="6" t="s">
        <v>4</v>
      </c>
      <c r="D21" s="16" t="s">
        <v>17</v>
      </c>
    </row>
    <row r="22" spans="1:4" x14ac:dyDescent="0.25">
      <c r="A22" s="26">
        <v>1</v>
      </c>
      <c r="B22" s="11">
        <v>348</v>
      </c>
      <c r="C22" s="23" t="str">
        <f t="shared" ref="C22:C25" si="3">IF(ISBLANK(B22)," ",VLOOKUP(B22,LYC,2,FALSE)&amp;" "&amp;VLOOKUP(B22,LYC,3,FALSE)&amp;",  "&amp;VLOOKUP(B22,LYC,7,FALSE))</f>
        <v>COL NICOLAS COPERNIC,  ST VALLIER</v>
      </c>
      <c r="D22" s="39" t="s">
        <v>18</v>
      </c>
    </row>
    <row r="23" spans="1:4" x14ac:dyDescent="0.25">
      <c r="A23" s="26">
        <v>2</v>
      </c>
      <c r="B23" s="11">
        <v>310</v>
      </c>
      <c r="C23" s="23" t="str">
        <f t="shared" si="3"/>
        <v>COL JEAN MOULIN,  MARCIGNY</v>
      </c>
      <c r="D23" s="39"/>
    </row>
    <row r="24" spans="1:4" x14ac:dyDescent="0.25">
      <c r="A24" s="26">
        <v>3</v>
      </c>
      <c r="B24" s="11">
        <v>342</v>
      </c>
      <c r="C24" s="23" t="str">
        <f t="shared" si="3"/>
        <v>COL VIVANT DENON,  ST MARCEL</v>
      </c>
      <c r="D24" s="39"/>
    </row>
    <row r="25" spans="1:4" x14ac:dyDescent="0.25">
      <c r="A25" s="37">
        <v>4</v>
      </c>
      <c r="B25" s="11">
        <v>334</v>
      </c>
      <c r="C25" s="23" t="str">
        <f t="shared" si="3"/>
        <v>COL DAVID NIEPCE,  SENNECEY LE GRAND</v>
      </c>
      <c r="D25" s="39"/>
    </row>
    <row r="27" spans="1:4" ht="15.75" x14ac:dyDescent="0.25">
      <c r="A27" s="24"/>
      <c r="C27" s="34" t="s">
        <v>52</v>
      </c>
    </row>
    <row r="28" spans="1:4" x14ac:dyDescent="0.25">
      <c r="A28" s="21" t="s">
        <v>0</v>
      </c>
      <c r="B28" s="21" t="s">
        <v>1</v>
      </c>
      <c r="C28" s="6" t="s">
        <v>4</v>
      </c>
      <c r="D28" s="16" t="s">
        <v>17</v>
      </c>
    </row>
    <row r="29" spans="1:4" x14ac:dyDescent="0.25">
      <c r="A29" s="26">
        <v>1</v>
      </c>
      <c r="B29" s="11">
        <v>250</v>
      </c>
      <c r="C29" s="23" t="str">
        <f t="shared" ref="C29:C31" si="4">IF(ISBLANK(B29)," ",VLOOKUP(B29,LYC,2,FALSE)&amp;" "&amp;VLOOKUP(B29,LYC,3,FALSE)&amp;",  "&amp;VLOOKUP(B29,LYC,7,FALSE))</f>
        <v>COL JEAN MERMOZ,  CHAUFFAILLES</v>
      </c>
      <c r="D29" s="39" t="s">
        <v>18</v>
      </c>
    </row>
    <row r="30" spans="1:4" x14ac:dyDescent="0.25">
      <c r="A30" s="26">
        <v>2</v>
      </c>
      <c r="B30" s="11">
        <v>332</v>
      </c>
      <c r="C30" s="23" t="str">
        <f t="shared" si="4"/>
        <v>COL ROGER VAILLAND,  SANVIGNES LES MINES</v>
      </c>
      <c r="D30" s="39"/>
    </row>
    <row r="31" spans="1:4" x14ac:dyDescent="0.25">
      <c r="A31" s="26">
        <v>3</v>
      </c>
      <c r="B31" s="11">
        <v>346</v>
      </c>
      <c r="C31" s="23" t="str">
        <f t="shared" si="4"/>
        <v>COL LOUIS PASTEUR,  ST REMY</v>
      </c>
      <c r="D31" s="39"/>
    </row>
    <row r="33" spans="1:7" ht="15.75" x14ac:dyDescent="0.25">
      <c r="A33" s="24"/>
      <c r="C33" s="42" t="s">
        <v>67</v>
      </c>
    </row>
    <row r="34" spans="1:7" ht="15" customHeight="1" x14ac:dyDescent="0.25">
      <c r="A34" s="21" t="s">
        <v>0</v>
      </c>
      <c r="B34" s="21" t="s">
        <v>1</v>
      </c>
      <c r="C34" s="6" t="s">
        <v>4</v>
      </c>
      <c r="D34" s="16" t="s">
        <v>17</v>
      </c>
      <c r="E34" s="35"/>
      <c r="F34" s="35"/>
      <c r="G34" s="35"/>
    </row>
    <row r="35" spans="1:7" ht="15" customHeight="1" x14ac:dyDescent="0.25">
      <c r="A35" s="26">
        <v>1</v>
      </c>
      <c r="B35" s="11">
        <v>248</v>
      </c>
      <c r="C35" s="23" t="str">
        <f t="shared" ref="C35:C37" si="5">IF(ISBLANK(B35)," ",VLOOKUP(B35,LYC,2,FALSE)&amp;" "&amp;VLOOKUP(B35,LYC,3,FALSE)&amp;",  "&amp;VLOOKUP(B35,LYC,7,FALSE))</f>
        <v>COL LOUIS ARAGON,  CHATENOY LE ROYAL</v>
      </c>
      <c r="D35" s="39" t="s">
        <v>18</v>
      </c>
      <c r="E35" s="15"/>
      <c r="F35" s="15"/>
      <c r="G35" s="15"/>
    </row>
    <row r="36" spans="1:7" x14ac:dyDescent="0.25">
      <c r="A36" s="26">
        <v>2</v>
      </c>
      <c r="B36" s="11">
        <v>254</v>
      </c>
      <c r="C36" s="23" t="str">
        <f t="shared" si="5"/>
        <v>COL PIERRE PAUL PRUD'HON,  CLUNY</v>
      </c>
      <c r="D36" s="39"/>
    </row>
    <row r="37" spans="1:7" x14ac:dyDescent="0.25">
      <c r="A37" s="26">
        <v>3</v>
      </c>
      <c r="B37" s="11">
        <v>317</v>
      </c>
      <c r="C37" s="23" t="str">
        <f t="shared" si="5"/>
        <v>COL ANTOINE DE SAINT-EXUPERY,  MONTCEAU LES MINES</v>
      </c>
      <c r="D37" s="39"/>
    </row>
    <row r="39" spans="1:7" ht="15.75" x14ac:dyDescent="0.25">
      <c r="A39" s="24"/>
      <c r="C39" s="34" t="s">
        <v>11</v>
      </c>
    </row>
    <row r="40" spans="1:7" x14ac:dyDescent="0.25">
      <c r="A40" s="21" t="s">
        <v>0</v>
      </c>
      <c r="B40" s="21" t="s">
        <v>1</v>
      </c>
      <c r="C40" s="6" t="s">
        <v>4</v>
      </c>
      <c r="D40" s="16" t="s">
        <v>17</v>
      </c>
    </row>
    <row r="41" spans="1:7" x14ac:dyDescent="0.25">
      <c r="A41" s="26">
        <v>1</v>
      </c>
      <c r="B41" s="11">
        <v>260</v>
      </c>
      <c r="C41" s="23" t="str">
        <f t="shared" ref="C41:C44" si="6">IF(ISBLANK(B41)," ",VLOOKUP(B41,LYC,2,FALSE)&amp;" "&amp;VLOOKUP(B41,LYC,3,FALSE)&amp;",  "&amp;VLOOKUP(B41,LYC,7,FALSE))</f>
        <v>COL LES DIMES,  CUISERY</v>
      </c>
      <c r="D41" s="39" t="s">
        <v>18</v>
      </c>
    </row>
    <row r="42" spans="1:7" x14ac:dyDescent="0.25">
      <c r="A42" s="26">
        <v>2</v>
      </c>
      <c r="B42" s="11">
        <v>232</v>
      </c>
      <c r="C42" s="23" t="str">
        <f t="shared" si="6"/>
        <v>COL JEAN VILAR,  CHALON SUR SAONE</v>
      </c>
      <c r="D42" s="39"/>
    </row>
    <row r="43" spans="1:7" x14ac:dyDescent="0.25">
      <c r="A43" s="26">
        <v>3</v>
      </c>
      <c r="B43" s="11">
        <v>310</v>
      </c>
      <c r="C43" s="23" t="str">
        <f t="shared" si="6"/>
        <v>COL JEAN MOULIN,  MARCIGNY</v>
      </c>
      <c r="D43" s="39"/>
    </row>
    <row r="44" spans="1:7" x14ac:dyDescent="0.25">
      <c r="A44" s="26">
        <v>4</v>
      </c>
      <c r="B44" s="11">
        <v>332</v>
      </c>
      <c r="C44" s="23" t="str">
        <f t="shared" si="6"/>
        <v>COL ROGER VAILLAND,  SANVIGNES LES MINES</v>
      </c>
      <c r="D44" s="39"/>
    </row>
    <row r="46" spans="1:7" ht="15.75" x14ac:dyDescent="0.25">
      <c r="A46" s="24"/>
      <c r="C46" s="34" t="s">
        <v>54</v>
      </c>
    </row>
    <row r="47" spans="1:7" x14ac:dyDescent="0.25">
      <c r="A47" s="21" t="s">
        <v>0</v>
      </c>
      <c r="B47" s="21" t="s">
        <v>1</v>
      </c>
      <c r="C47" s="6" t="s">
        <v>4</v>
      </c>
      <c r="D47" s="16" t="s">
        <v>17</v>
      </c>
    </row>
    <row r="48" spans="1:7" x14ac:dyDescent="0.25">
      <c r="A48" s="26">
        <v>1</v>
      </c>
      <c r="B48" s="11">
        <v>348</v>
      </c>
      <c r="C48" s="23" t="str">
        <f t="shared" ref="C48:C50" si="7">IF(ISBLANK(B48)," ",VLOOKUP(B48,LYC,2,FALSE)&amp;" "&amp;VLOOKUP(B48,LYC,3,FALSE)&amp;",  "&amp;VLOOKUP(B48,LYC,7,FALSE))</f>
        <v>COL NICOLAS COPERNIC,  ST VALLIER</v>
      </c>
      <c r="D48" s="39" t="s">
        <v>18</v>
      </c>
    </row>
    <row r="49" spans="1:4" x14ac:dyDescent="0.25">
      <c r="A49" s="26">
        <v>2</v>
      </c>
      <c r="B49" s="11">
        <v>312</v>
      </c>
      <c r="C49" s="23" t="str">
        <f t="shared" si="7"/>
        <v>COL ST CYR,  MATOUR</v>
      </c>
      <c r="D49" s="39"/>
    </row>
    <row r="50" spans="1:4" x14ac:dyDescent="0.25">
      <c r="A50" s="26">
        <v>3</v>
      </c>
      <c r="B50" s="11">
        <v>334</v>
      </c>
      <c r="C50" s="23" t="str">
        <f t="shared" si="7"/>
        <v>COL DAVID NIEPCE,  SENNECEY LE GRAND</v>
      </c>
      <c r="D50" s="39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baseColWidth="10" defaultColWidth="9.140625" defaultRowHeight="15" x14ac:dyDescent="0.25"/>
  <cols>
    <col min="1" max="1" width="6.140625" style="19" customWidth="1"/>
    <col min="2" max="2" width="5.42578125" style="19" customWidth="1"/>
    <col min="3" max="3" width="57.7109375" style="19" customWidth="1"/>
    <col min="4" max="4" width="4.28515625" style="19" customWidth="1"/>
    <col min="5" max="16384" width="9.140625" style="19"/>
  </cols>
  <sheetData>
    <row r="1" spans="1:5" ht="21" x14ac:dyDescent="0.35">
      <c r="A1" s="48" t="s">
        <v>9</v>
      </c>
      <c r="B1" s="48"/>
      <c r="C1" s="48"/>
    </row>
    <row r="2" spans="1:5" ht="21" x14ac:dyDescent="0.35">
      <c r="A2" s="48" t="s">
        <v>46</v>
      </c>
      <c r="B2" s="48"/>
      <c r="C2" s="48"/>
    </row>
    <row r="3" spans="1:5" x14ac:dyDescent="0.25">
      <c r="A3" s="49" t="s">
        <v>8</v>
      </c>
      <c r="B3" s="49"/>
      <c r="C3" s="49"/>
    </row>
    <row r="4" spans="1:5" ht="15.75" x14ac:dyDescent="0.25">
      <c r="A4" s="50" t="s">
        <v>25</v>
      </c>
      <c r="B4" s="50"/>
      <c r="C4" s="50"/>
    </row>
    <row r="5" spans="1:5" ht="15.75" x14ac:dyDescent="0.25">
      <c r="A5" s="51" t="s">
        <v>47</v>
      </c>
      <c r="B5" s="51"/>
      <c r="C5" s="51"/>
    </row>
    <row r="6" spans="1:5" ht="15.75" x14ac:dyDescent="0.25">
      <c r="A6" s="1"/>
      <c r="B6" s="1"/>
      <c r="C6" s="1"/>
    </row>
    <row r="7" spans="1:5" ht="15.75" x14ac:dyDescent="0.25">
      <c r="A7" s="1"/>
      <c r="B7" s="1"/>
      <c r="C7" s="1" t="s">
        <v>8</v>
      </c>
    </row>
    <row r="8" spans="1:5" x14ac:dyDescent="0.25">
      <c r="A8" s="21" t="s">
        <v>0</v>
      </c>
      <c r="B8" s="21" t="s">
        <v>1</v>
      </c>
      <c r="C8" s="6" t="s">
        <v>4</v>
      </c>
      <c r="D8" s="16" t="s">
        <v>17</v>
      </c>
    </row>
    <row r="9" spans="1:5" x14ac:dyDescent="0.25">
      <c r="A9" s="26">
        <v>1</v>
      </c>
      <c r="B9" s="11">
        <v>288</v>
      </c>
      <c r="C9" s="23" t="str">
        <f t="shared" ref="C9:C12" si="0">IF(ISBLANK(B9)," ",VLOOKUP(B9,LYC,2,FALSE)&amp;" "&amp;VLOOKUP(B9,LYC,3,FALSE)&amp;",  "&amp;VLOOKUP(B9,LYC,7,FALSE))</f>
        <v>COL SAINTE MARIE,  LA CLAYETTE</v>
      </c>
      <c r="D9" s="16" t="s">
        <v>18</v>
      </c>
    </row>
    <row r="10" spans="1:5" x14ac:dyDescent="0.25">
      <c r="A10" s="26">
        <v>2</v>
      </c>
      <c r="B10" s="11">
        <v>326</v>
      </c>
      <c r="C10" s="23" t="str">
        <f t="shared" si="0"/>
        <v>COL RENE CASSIN,  PARAY LE MONIAL CEDEX</v>
      </c>
      <c r="D10" s="16"/>
    </row>
    <row r="11" spans="1:5" x14ac:dyDescent="0.25">
      <c r="A11" s="26">
        <v>3</v>
      </c>
      <c r="B11" s="11">
        <v>245</v>
      </c>
      <c r="C11" s="23" t="str">
        <f t="shared" si="0"/>
        <v>COL GUILLAUME DES AUTELS,  CHAROLLES</v>
      </c>
      <c r="D11" s="16"/>
    </row>
    <row r="12" spans="1:5" x14ac:dyDescent="0.25">
      <c r="A12" s="26">
        <v>4</v>
      </c>
      <c r="B12" s="11">
        <v>250</v>
      </c>
      <c r="C12" s="23" t="str">
        <f t="shared" si="0"/>
        <v>COL JEAN MERMOZ,  CHAUFFAILLES</v>
      </c>
      <c r="D12" s="16"/>
    </row>
    <row r="13" spans="1:5" x14ac:dyDescent="0.25">
      <c r="A13" s="33"/>
      <c r="B13" s="32"/>
      <c r="C13" s="8"/>
    </row>
    <row r="14" spans="1:5" x14ac:dyDescent="0.25">
      <c r="A14" s="52" t="s">
        <v>66</v>
      </c>
      <c r="B14" s="52"/>
      <c r="C14" s="52"/>
      <c r="D14" s="52"/>
      <c r="E14" s="52"/>
    </row>
  </sheetData>
  <mergeCells count="6">
    <mergeCell ref="A14:E14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0" sqref="C20"/>
    </sheetView>
  </sheetViews>
  <sheetFormatPr baseColWidth="10" defaultColWidth="9.140625" defaultRowHeight="15" x14ac:dyDescent="0.25"/>
  <cols>
    <col min="1" max="1" width="6.140625" style="19" customWidth="1"/>
    <col min="2" max="2" width="5.42578125" style="19" customWidth="1"/>
    <col min="3" max="3" width="57.7109375" style="19" customWidth="1"/>
    <col min="4" max="4" width="4.140625" style="19" customWidth="1"/>
    <col min="5" max="16384" width="9.140625" style="19"/>
  </cols>
  <sheetData>
    <row r="1" spans="1:4" ht="21" x14ac:dyDescent="0.35">
      <c r="A1" s="48" t="s">
        <v>9</v>
      </c>
      <c r="B1" s="48"/>
      <c r="C1" s="48"/>
    </row>
    <row r="2" spans="1:4" ht="21" x14ac:dyDescent="0.35">
      <c r="A2" s="48" t="s">
        <v>13</v>
      </c>
      <c r="B2" s="48"/>
      <c r="C2" s="48"/>
    </row>
    <row r="3" spans="1:4" x14ac:dyDescent="0.25">
      <c r="A3" s="49" t="s">
        <v>27</v>
      </c>
      <c r="B3" s="49"/>
      <c r="C3" s="49"/>
    </row>
    <row r="4" spans="1:4" ht="15.75" x14ac:dyDescent="0.25">
      <c r="A4" s="50" t="s">
        <v>25</v>
      </c>
      <c r="B4" s="50"/>
      <c r="C4" s="50"/>
    </row>
    <row r="5" spans="1:4" ht="15.75" x14ac:dyDescent="0.25">
      <c r="A5" s="51" t="s">
        <v>28</v>
      </c>
      <c r="B5" s="51"/>
      <c r="C5" s="51"/>
    </row>
    <row r="6" spans="1:4" ht="15.75" x14ac:dyDescent="0.25">
      <c r="A6" s="1"/>
      <c r="B6" s="1"/>
      <c r="C6" s="1"/>
    </row>
    <row r="7" spans="1:4" ht="15.75" x14ac:dyDescent="0.25">
      <c r="A7" s="1"/>
      <c r="B7" s="1"/>
      <c r="C7" s="1"/>
    </row>
    <row r="8" spans="1:4" x14ac:dyDescent="0.25">
      <c r="A8" s="21" t="s">
        <v>0</v>
      </c>
      <c r="B8" s="21" t="s">
        <v>1</v>
      </c>
      <c r="C8" s="6" t="s">
        <v>4</v>
      </c>
      <c r="D8" s="16" t="s">
        <v>17</v>
      </c>
    </row>
    <row r="9" spans="1:4" x14ac:dyDescent="0.25">
      <c r="A9" s="26">
        <v>1</v>
      </c>
      <c r="B9" s="11">
        <v>272</v>
      </c>
      <c r="C9" s="23" t="str">
        <f t="shared" ref="C9:C12" si="0">IF(ISBLANK(B9)," ",VLOOKUP(B9,LYC,2,FALSE)&amp;" "&amp;VLOOKUP(B9,LYC,3,FALSE)&amp;",  "&amp;VLOOKUP(B9,LYC,7,FALSE))</f>
        <v>LA AGRICOLE FONTAINES,  FONTAINES</v>
      </c>
      <c r="D9" s="40" t="s">
        <v>18</v>
      </c>
    </row>
    <row r="10" spans="1:4" x14ac:dyDescent="0.25">
      <c r="A10" s="26">
        <v>2</v>
      </c>
      <c r="B10" s="11">
        <v>202</v>
      </c>
      <c r="C10" s="23" t="str">
        <f t="shared" si="0"/>
        <v>LYC MILITAIRE,  AUTUN CEDEX</v>
      </c>
      <c r="D10" s="40"/>
    </row>
    <row r="11" spans="1:4" x14ac:dyDescent="0.25">
      <c r="A11" s="26">
        <v>3</v>
      </c>
      <c r="B11" s="11">
        <v>226</v>
      </c>
      <c r="C11" s="23" t="str">
        <f t="shared" si="0"/>
        <v>LP JULIEN DE BALLEURE,  CHALON SUR SAONE</v>
      </c>
      <c r="D11" s="40"/>
    </row>
    <row r="12" spans="1:4" x14ac:dyDescent="0.25">
      <c r="A12" s="26">
        <v>4</v>
      </c>
      <c r="B12" s="11">
        <v>223</v>
      </c>
      <c r="C12" s="23" t="str">
        <f t="shared" si="0"/>
        <v>LYC HILAIRE DE CHARDONNET,  CHALON SUR SAONE</v>
      </c>
      <c r="D12" s="40"/>
    </row>
    <row r="13" spans="1:4" x14ac:dyDescent="0.25">
      <c r="A13" s="33"/>
      <c r="B13" s="32"/>
      <c r="C13" s="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G28" sqref="G28"/>
    </sheetView>
  </sheetViews>
  <sheetFormatPr baseColWidth="10" defaultColWidth="9.140625" defaultRowHeight="15" x14ac:dyDescent="0.25"/>
  <cols>
    <col min="1" max="1" width="7.5703125" style="19" customWidth="1"/>
    <col min="2" max="2" width="5.42578125" style="19" customWidth="1"/>
    <col min="3" max="3" width="57.7109375" style="19" customWidth="1"/>
    <col min="4" max="4" width="3.7109375" style="19" customWidth="1"/>
    <col min="5" max="5" width="4" style="19" customWidth="1"/>
    <col min="6" max="16384" width="9.140625" style="19"/>
  </cols>
  <sheetData>
    <row r="1" spans="1:5" ht="21" x14ac:dyDescent="0.35">
      <c r="A1" s="48" t="s">
        <v>9</v>
      </c>
      <c r="B1" s="48"/>
      <c r="C1" s="48"/>
    </row>
    <row r="2" spans="1:5" ht="21" x14ac:dyDescent="0.35">
      <c r="A2" s="48" t="s">
        <v>15</v>
      </c>
      <c r="B2" s="48"/>
      <c r="C2" s="48"/>
    </row>
    <row r="3" spans="1:5" x14ac:dyDescent="0.25">
      <c r="A3" s="49" t="s">
        <v>14</v>
      </c>
      <c r="B3" s="49"/>
      <c r="C3" s="49"/>
    </row>
    <row r="4" spans="1:5" ht="15.75" x14ac:dyDescent="0.25">
      <c r="A4" s="50" t="s">
        <v>25</v>
      </c>
      <c r="B4" s="50"/>
      <c r="C4" s="50"/>
    </row>
    <row r="5" spans="1:5" ht="15.75" x14ac:dyDescent="0.25">
      <c r="A5" s="51" t="s">
        <v>16</v>
      </c>
      <c r="B5" s="51"/>
      <c r="C5" s="51"/>
    </row>
    <row r="6" spans="1:5" ht="15.75" x14ac:dyDescent="0.25">
      <c r="A6" s="1"/>
      <c r="B6" s="1"/>
      <c r="C6" s="1"/>
    </row>
    <row r="7" spans="1:5" ht="15.75" x14ac:dyDescent="0.25">
      <c r="A7" s="1"/>
      <c r="B7" s="1"/>
      <c r="C7" s="1" t="s">
        <v>26</v>
      </c>
    </row>
    <row r="8" spans="1:5" x14ac:dyDescent="0.25">
      <c r="A8" s="21" t="s">
        <v>0</v>
      </c>
      <c r="B8" s="21" t="s">
        <v>1</v>
      </c>
      <c r="C8" s="6" t="s">
        <v>4</v>
      </c>
      <c r="D8" s="16" t="s">
        <v>19</v>
      </c>
      <c r="E8" s="16" t="s">
        <v>17</v>
      </c>
    </row>
    <row r="9" spans="1:5" x14ac:dyDescent="0.25">
      <c r="A9" s="26">
        <v>1</v>
      </c>
      <c r="B9" s="11">
        <v>292</v>
      </c>
      <c r="C9" s="23" t="str">
        <f t="shared" ref="C9:C11" si="0">IF(ISBLANK(B9)," ",VLOOKUP(B9,LYC,2,FALSE)&amp;" "&amp;VLOOKUP(B9,LYC,3,FALSE)&amp;",  "&amp;VLOOKUP(B9,LYC,7,FALSE))</f>
        <v>LYC LEON BLUM,  LE CREUSOT CEDEX</v>
      </c>
      <c r="D9" s="40">
        <v>9</v>
      </c>
      <c r="E9" s="40" t="s">
        <v>18</v>
      </c>
    </row>
    <row r="10" spans="1:5" x14ac:dyDescent="0.25">
      <c r="A10" s="26">
        <v>2</v>
      </c>
      <c r="B10" s="11">
        <v>228</v>
      </c>
      <c r="C10" s="23" t="str">
        <f t="shared" si="0"/>
        <v>LYC POLYVALENT EMILAND GAUTHEY,  CHALON SUR SAONE</v>
      </c>
      <c r="D10" s="40">
        <v>7</v>
      </c>
      <c r="E10" s="40" t="s">
        <v>18</v>
      </c>
    </row>
    <row r="11" spans="1:5" x14ac:dyDescent="0.25">
      <c r="A11" s="26">
        <v>3</v>
      </c>
      <c r="B11" s="11">
        <v>296</v>
      </c>
      <c r="C11" s="23" t="str">
        <f t="shared" si="0"/>
        <v>LYC HENRI VINCENOT,  LOUHANS</v>
      </c>
      <c r="D11" s="40">
        <v>5</v>
      </c>
      <c r="E11" s="40" t="s">
        <v>18</v>
      </c>
    </row>
    <row r="12" spans="1:5" x14ac:dyDescent="0.25">
      <c r="A12" s="26">
        <v>4</v>
      </c>
      <c r="B12" s="11">
        <v>201</v>
      </c>
      <c r="C12" s="23" t="str">
        <f t="shared" ref="C12" si="1">IF(ISBLANK(B12)," ",VLOOKUP(B12,LYC,2,FALSE)&amp;" "&amp;VLOOKUP(B12,LYC,3,FALSE)&amp;",  "&amp;VLOOKUP(B12,LYC,7,FALSE))</f>
        <v>LYC BONAPARTE,  AUTUN CEDEX</v>
      </c>
      <c r="D12" s="40">
        <v>3</v>
      </c>
      <c r="E12" s="40"/>
    </row>
    <row r="13" spans="1:5" x14ac:dyDescent="0.25">
      <c r="A13" s="7"/>
      <c r="B13" s="32"/>
      <c r="C13" s="8"/>
    </row>
    <row r="14" spans="1:5" x14ac:dyDescent="0.25">
      <c r="A14" s="53" t="s">
        <v>58</v>
      </c>
      <c r="B14" s="53"/>
      <c r="C14" s="53"/>
    </row>
    <row r="15" spans="1:5" x14ac:dyDescent="0.25">
      <c r="A15" s="53" t="s">
        <v>59</v>
      </c>
      <c r="B15" s="53"/>
      <c r="C15" s="53"/>
    </row>
    <row r="16" spans="1:5" x14ac:dyDescent="0.25">
      <c r="A16" s="53" t="s">
        <v>60</v>
      </c>
      <c r="B16" s="53"/>
      <c r="C16" s="53"/>
    </row>
    <row r="17" spans="1:5" x14ac:dyDescent="0.25">
      <c r="A17" s="53" t="s">
        <v>61</v>
      </c>
      <c r="B17" s="53"/>
      <c r="C17" s="53"/>
    </row>
    <row r="18" spans="1:5" x14ac:dyDescent="0.25">
      <c r="A18" s="53" t="s">
        <v>62</v>
      </c>
      <c r="B18" s="53"/>
      <c r="C18" s="53"/>
    </row>
    <row r="19" spans="1:5" x14ac:dyDescent="0.25">
      <c r="A19" s="53" t="s">
        <v>63</v>
      </c>
      <c r="B19" s="53"/>
      <c r="C19" s="53"/>
    </row>
    <row r="20" spans="1:5" x14ac:dyDescent="0.25">
      <c r="A20" s="7"/>
      <c r="B20" s="32"/>
      <c r="C20" s="8"/>
    </row>
    <row r="21" spans="1:5" ht="15.75" x14ac:dyDescent="0.25">
      <c r="A21" s="1"/>
      <c r="B21" s="1"/>
      <c r="C21" s="1" t="s">
        <v>64</v>
      </c>
    </row>
    <row r="22" spans="1:5" x14ac:dyDescent="0.25">
      <c r="A22" s="21" t="s">
        <v>0</v>
      </c>
      <c r="B22" s="21" t="s">
        <v>1</v>
      </c>
      <c r="C22" s="6" t="s">
        <v>4</v>
      </c>
      <c r="D22" s="16" t="s">
        <v>19</v>
      </c>
      <c r="E22" s="16" t="s">
        <v>17</v>
      </c>
    </row>
    <row r="23" spans="1:5" x14ac:dyDescent="0.25">
      <c r="A23" s="26">
        <v>1</v>
      </c>
      <c r="B23" s="11">
        <v>202</v>
      </c>
      <c r="C23" s="23" t="str">
        <f t="shared" ref="C23:C26" si="2">IF(ISBLANK(B23)," ",VLOOKUP(B23,LYC,2,FALSE)&amp;" "&amp;VLOOKUP(B23,LYC,3,FALSE)&amp;",  "&amp;VLOOKUP(B23,LYC,7,FALSE))</f>
        <v>LYC MILITAIRE,  AUTUN CEDEX</v>
      </c>
      <c r="D23" s="40">
        <v>3</v>
      </c>
      <c r="E23" s="40" t="s">
        <v>18</v>
      </c>
    </row>
    <row r="24" spans="1:5" x14ac:dyDescent="0.25">
      <c r="A24" s="26">
        <v>2</v>
      </c>
      <c r="B24" s="11">
        <v>350</v>
      </c>
      <c r="C24" s="23" t="str">
        <f t="shared" si="2"/>
        <v>LYC GABRIEL VOISIN,  TOURNUS</v>
      </c>
      <c r="D24" s="40">
        <v>1</v>
      </c>
      <c r="E24" s="40"/>
    </row>
    <row r="25" spans="1:5" x14ac:dyDescent="0.25">
      <c r="A25" s="26" t="s">
        <v>57</v>
      </c>
      <c r="B25" s="11">
        <v>297</v>
      </c>
      <c r="C25" s="23" t="str">
        <f t="shared" si="2"/>
        <v>LYC LAMARTINE,  MACON</v>
      </c>
      <c r="D25" s="40">
        <v>0</v>
      </c>
      <c r="E25" s="40"/>
    </row>
    <row r="26" spans="1:5" x14ac:dyDescent="0.25">
      <c r="A26" s="26" t="s">
        <v>57</v>
      </c>
      <c r="B26" s="11">
        <v>242</v>
      </c>
      <c r="C26" s="23" t="str">
        <f t="shared" si="2"/>
        <v>LYC JULIEN WITTMER,  CHAROLLES</v>
      </c>
      <c r="D26" s="40">
        <v>0</v>
      </c>
      <c r="E26" s="40"/>
    </row>
    <row r="28" spans="1:5" x14ac:dyDescent="0.25">
      <c r="A28" s="54" t="s">
        <v>65</v>
      </c>
      <c r="B28" s="54"/>
      <c r="C28" s="54"/>
    </row>
  </sheetData>
  <mergeCells count="12">
    <mergeCell ref="A1:C1"/>
    <mergeCell ref="A2:C2"/>
    <mergeCell ref="A3:C3"/>
    <mergeCell ref="A4:C4"/>
    <mergeCell ref="A5:C5"/>
    <mergeCell ref="A19:C19"/>
    <mergeCell ref="A28:C28"/>
    <mergeCell ref="A14:C14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G12" sqref="G12"/>
    </sheetView>
  </sheetViews>
  <sheetFormatPr baseColWidth="10" defaultColWidth="9.140625" defaultRowHeight="15" x14ac:dyDescent="0.25"/>
  <cols>
    <col min="1" max="1" width="6.140625" style="19" customWidth="1"/>
    <col min="2" max="2" width="5.42578125" style="19" customWidth="1"/>
    <col min="3" max="3" width="57.7109375" style="19" customWidth="1"/>
    <col min="4" max="4" width="3.28515625" style="19" customWidth="1"/>
    <col min="5" max="5" width="4.140625" style="19" customWidth="1"/>
    <col min="6" max="6" width="4.28515625" style="19" customWidth="1"/>
    <col min="7" max="16384" width="9.140625" style="19"/>
  </cols>
  <sheetData>
    <row r="1" spans="1:5" ht="21" x14ac:dyDescent="0.35">
      <c r="A1" s="48" t="s">
        <v>9</v>
      </c>
      <c r="B1" s="48"/>
      <c r="C1" s="48"/>
    </row>
    <row r="2" spans="1:5" ht="21" x14ac:dyDescent="0.35">
      <c r="A2" s="48" t="s">
        <v>29</v>
      </c>
      <c r="B2" s="48"/>
      <c r="C2" s="48"/>
    </row>
    <row r="3" spans="1:5" x14ac:dyDescent="0.25">
      <c r="A3" s="49" t="s">
        <v>14</v>
      </c>
      <c r="B3" s="49"/>
      <c r="C3" s="49"/>
    </row>
    <row r="4" spans="1:5" ht="15.75" x14ac:dyDescent="0.25">
      <c r="A4" s="50" t="s">
        <v>25</v>
      </c>
      <c r="B4" s="50"/>
      <c r="C4" s="50"/>
    </row>
    <row r="5" spans="1:5" ht="15.75" x14ac:dyDescent="0.25">
      <c r="A5" s="51" t="s">
        <v>30</v>
      </c>
      <c r="B5" s="51"/>
      <c r="C5" s="51"/>
    </row>
    <row r="6" spans="1:5" ht="15.75" x14ac:dyDescent="0.25">
      <c r="A6" s="1"/>
      <c r="B6" s="1"/>
      <c r="C6" s="1"/>
    </row>
    <row r="7" spans="1:5" ht="15.75" x14ac:dyDescent="0.25">
      <c r="A7" s="1"/>
      <c r="B7" s="1"/>
      <c r="C7" s="1" t="s">
        <v>2</v>
      </c>
    </row>
    <row r="8" spans="1:5" x14ac:dyDescent="0.25">
      <c r="A8" s="21" t="s">
        <v>0</v>
      </c>
      <c r="B8" s="21" t="s">
        <v>1</v>
      </c>
      <c r="C8" s="6" t="s">
        <v>4</v>
      </c>
      <c r="D8" s="16" t="s">
        <v>3</v>
      </c>
      <c r="E8" s="16" t="s">
        <v>19</v>
      </c>
    </row>
    <row r="9" spans="1:5" x14ac:dyDescent="0.25">
      <c r="A9" s="26">
        <v>1</v>
      </c>
      <c r="B9" s="11">
        <v>266</v>
      </c>
      <c r="C9" s="23" t="str">
        <f t="shared" ref="C9:C12" si="0">IF(ISBLANK(B9)," ",VLOOKUP(B9,LYC,2,FALSE)&amp;" "&amp;VLOOKUP(B9,LYC,3,FALSE)&amp;",  "&amp;VLOOKUP(B9,LYC,7,FALSE))</f>
        <v>COL ROGER SEMET,  DIGOIN</v>
      </c>
      <c r="D9" s="40">
        <v>1</v>
      </c>
      <c r="E9" s="40">
        <v>12</v>
      </c>
    </row>
    <row r="10" spans="1:5" x14ac:dyDescent="0.25">
      <c r="A10" s="26">
        <v>2</v>
      </c>
      <c r="B10" s="11">
        <v>294</v>
      </c>
      <c r="C10" s="23" t="str">
        <f t="shared" si="0"/>
        <v>COL LA CROIX MENEE,  LE CREUSOT</v>
      </c>
      <c r="D10" s="40">
        <v>1</v>
      </c>
      <c r="E10" s="40">
        <v>11</v>
      </c>
    </row>
    <row r="11" spans="1:5" x14ac:dyDescent="0.25">
      <c r="A11" s="26">
        <v>3</v>
      </c>
      <c r="B11" s="11">
        <v>266</v>
      </c>
      <c r="C11" s="23" t="str">
        <f t="shared" si="0"/>
        <v>COL ROGER SEMET,  DIGOIN</v>
      </c>
      <c r="D11" s="40">
        <v>2</v>
      </c>
      <c r="E11" s="40">
        <v>10</v>
      </c>
    </row>
    <row r="12" spans="1:5" x14ac:dyDescent="0.25">
      <c r="A12" s="26">
        <v>4</v>
      </c>
      <c r="B12" s="11">
        <v>217</v>
      </c>
      <c r="C12" s="23" t="str">
        <f t="shared" si="0"/>
        <v>COL LOUISE MICHEL,  CHAGNY</v>
      </c>
      <c r="D12" s="40">
        <v>1</v>
      </c>
      <c r="E12" s="40">
        <v>9</v>
      </c>
    </row>
    <row r="13" spans="1:5" x14ac:dyDescent="0.25">
      <c r="A13" s="26">
        <v>5</v>
      </c>
      <c r="B13" s="11">
        <v>266</v>
      </c>
      <c r="C13" s="23" t="str">
        <f t="shared" ref="C13:C14" si="1">IF(ISBLANK(B13)," ",VLOOKUP(B13,LYC,2,FALSE)&amp;" "&amp;VLOOKUP(B13,LYC,3,FALSE)&amp;",  "&amp;VLOOKUP(B13,LYC,7,FALSE))</f>
        <v>COL ROGER SEMET,  DIGOIN</v>
      </c>
      <c r="D13" s="40">
        <v>3</v>
      </c>
      <c r="E13" s="40">
        <v>8</v>
      </c>
    </row>
    <row r="14" spans="1:5" x14ac:dyDescent="0.25">
      <c r="A14" s="26">
        <v>6</v>
      </c>
      <c r="B14" s="11">
        <v>294</v>
      </c>
      <c r="C14" s="23" t="str">
        <f t="shared" si="1"/>
        <v>COL LA CROIX MENEE,  LE CREUSOT</v>
      </c>
      <c r="D14" s="40">
        <v>2</v>
      </c>
      <c r="E14" s="40">
        <v>7</v>
      </c>
    </row>
    <row r="16" spans="1:5" ht="15.75" x14ac:dyDescent="0.25">
      <c r="A16" s="1"/>
      <c r="B16" s="1"/>
      <c r="C16" s="1" t="s">
        <v>70</v>
      </c>
    </row>
    <row r="17" spans="1:6" x14ac:dyDescent="0.25">
      <c r="A17" s="21" t="s">
        <v>0</v>
      </c>
      <c r="B17" s="21" t="s">
        <v>1</v>
      </c>
      <c r="C17" s="6" t="s">
        <v>4</v>
      </c>
      <c r="D17" s="16" t="s">
        <v>3</v>
      </c>
      <c r="E17" s="16" t="s">
        <v>19</v>
      </c>
      <c r="F17" s="16" t="s">
        <v>17</v>
      </c>
    </row>
    <row r="18" spans="1:6" x14ac:dyDescent="0.25">
      <c r="A18" s="26">
        <v>1</v>
      </c>
      <c r="B18" s="11">
        <v>294</v>
      </c>
      <c r="C18" s="23" t="str">
        <f t="shared" ref="C18:C23" si="2">IF(ISBLANK(B18)," ",VLOOKUP(B18,LYC,2,FALSE)&amp;" "&amp;VLOOKUP(B18,LYC,3,FALSE)&amp;",  "&amp;VLOOKUP(B18,LYC,7,FALSE))</f>
        <v>COL LA CROIX MENEE,  LE CREUSOT</v>
      </c>
      <c r="D18" s="40">
        <v>1</v>
      </c>
      <c r="E18" s="40">
        <v>35</v>
      </c>
      <c r="F18" s="6" t="s">
        <v>18</v>
      </c>
    </row>
    <row r="19" spans="1:6" x14ac:dyDescent="0.25">
      <c r="A19" s="26">
        <v>2</v>
      </c>
      <c r="B19" s="11">
        <v>266</v>
      </c>
      <c r="C19" s="23" t="str">
        <f t="shared" si="2"/>
        <v>COL ROGER SEMET,  DIGOIN</v>
      </c>
      <c r="D19" s="40">
        <v>1</v>
      </c>
      <c r="E19" s="40">
        <v>33</v>
      </c>
      <c r="F19" s="6" t="s">
        <v>18</v>
      </c>
    </row>
    <row r="20" spans="1:6" x14ac:dyDescent="0.25">
      <c r="A20" s="26">
        <v>3</v>
      </c>
      <c r="B20" s="11">
        <v>266</v>
      </c>
      <c r="C20" s="23" t="str">
        <f t="shared" si="2"/>
        <v>COL ROGER SEMET,  DIGOIN</v>
      </c>
      <c r="D20" s="40">
        <v>2</v>
      </c>
      <c r="E20" s="40">
        <v>26</v>
      </c>
      <c r="F20" s="6" t="s">
        <v>18</v>
      </c>
    </row>
    <row r="21" spans="1:6" x14ac:dyDescent="0.25">
      <c r="A21" s="26">
        <v>4</v>
      </c>
      <c r="B21" s="11">
        <v>294</v>
      </c>
      <c r="C21" s="23" t="str">
        <f t="shared" si="2"/>
        <v>COL LA CROIX MENEE,  LE CREUSOT</v>
      </c>
      <c r="D21" s="40">
        <v>2</v>
      </c>
      <c r="E21" s="40">
        <v>23</v>
      </c>
      <c r="F21" s="6" t="s">
        <v>18</v>
      </c>
    </row>
    <row r="22" spans="1:6" x14ac:dyDescent="0.25">
      <c r="A22" s="26">
        <v>5</v>
      </c>
      <c r="B22" s="11">
        <v>217</v>
      </c>
      <c r="C22" s="23" t="str">
        <f t="shared" si="2"/>
        <v>COL LOUISE MICHEL,  CHAGNY</v>
      </c>
      <c r="D22" s="40">
        <v>1</v>
      </c>
      <c r="E22" s="40">
        <v>19</v>
      </c>
      <c r="F22" s="6" t="s">
        <v>18</v>
      </c>
    </row>
    <row r="23" spans="1:6" x14ac:dyDescent="0.25">
      <c r="A23" s="26">
        <v>6</v>
      </c>
      <c r="B23" s="11">
        <v>295</v>
      </c>
      <c r="C23" s="23" t="str">
        <f t="shared" si="2"/>
        <v>COL HENRI VINCENOT,  LOUHANS</v>
      </c>
      <c r="D23" s="40">
        <v>1</v>
      </c>
      <c r="E23" s="40">
        <v>16</v>
      </c>
      <c r="F23" s="6" t="s">
        <v>18</v>
      </c>
    </row>
    <row r="24" spans="1:6" x14ac:dyDescent="0.25">
      <c r="A24" s="26">
        <v>7</v>
      </c>
      <c r="B24" s="11">
        <v>312</v>
      </c>
      <c r="C24" s="23" t="str">
        <f t="shared" ref="C24:C26" si="3">IF(ISBLANK(B24)," ",VLOOKUP(B24,LYC,2,FALSE)&amp;" "&amp;VLOOKUP(B24,LYC,3,FALSE)&amp;",  "&amp;VLOOKUP(B24,LYC,7,FALSE))</f>
        <v>COL ST CYR,  MATOUR</v>
      </c>
      <c r="D24" s="40">
        <v>1</v>
      </c>
      <c r="E24" s="40">
        <v>16</v>
      </c>
      <c r="F24" s="6" t="s">
        <v>18</v>
      </c>
    </row>
    <row r="25" spans="1:6" x14ac:dyDescent="0.25">
      <c r="A25" s="26">
        <v>8</v>
      </c>
      <c r="B25" s="11">
        <v>266</v>
      </c>
      <c r="C25" s="23" t="str">
        <f t="shared" si="3"/>
        <v>COL ROGER SEMET,  DIGOIN</v>
      </c>
      <c r="D25" s="40">
        <v>3</v>
      </c>
      <c r="E25" s="40">
        <v>12</v>
      </c>
      <c r="F25" s="6"/>
    </row>
    <row r="26" spans="1:6" x14ac:dyDescent="0.25">
      <c r="A26" s="26">
        <v>9</v>
      </c>
      <c r="B26" s="11">
        <v>295</v>
      </c>
      <c r="C26" s="23" t="str">
        <f t="shared" si="3"/>
        <v>COL HENRI VINCENOT,  LOUHANS</v>
      </c>
      <c r="D26" s="40">
        <v>2</v>
      </c>
      <c r="E26" s="40">
        <v>5</v>
      </c>
      <c r="F26" s="6"/>
    </row>
    <row r="28" spans="1:6" ht="15.75" x14ac:dyDescent="0.25">
      <c r="A28" s="1"/>
      <c r="B28" s="1"/>
      <c r="C28" s="1" t="s">
        <v>71</v>
      </c>
    </row>
    <row r="29" spans="1:6" x14ac:dyDescent="0.25">
      <c r="A29" s="21" t="s">
        <v>0</v>
      </c>
      <c r="B29" s="21" t="s">
        <v>1</v>
      </c>
      <c r="C29" s="6" t="s">
        <v>4</v>
      </c>
      <c r="D29" s="16" t="s">
        <v>3</v>
      </c>
      <c r="E29" s="16" t="s">
        <v>19</v>
      </c>
    </row>
    <row r="30" spans="1:6" x14ac:dyDescent="0.25">
      <c r="A30" s="26">
        <v>1</v>
      </c>
      <c r="B30" s="11">
        <v>266</v>
      </c>
      <c r="C30" s="23" t="str">
        <f t="shared" ref="C30:C34" si="4">IF(ISBLANK(B30)," ",VLOOKUP(B30,LYC,2,FALSE)&amp;" "&amp;VLOOKUP(B30,LYC,3,FALSE)&amp;",  "&amp;VLOOKUP(B30,LYC,7,FALSE))</f>
        <v>COL ROGER SEMET,  DIGOIN</v>
      </c>
      <c r="D30" s="40">
        <v>4</v>
      </c>
      <c r="E30" s="40">
        <v>12</v>
      </c>
    </row>
    <row r="31" spans="1:6" x14ac:dyDescent="0.25">
      <c r="A31" s="26">
        <v>2</v>
      </c>
      <c r="B31" s="11">
        <v>266</v>
      </c>
      <c r="C31" s="23" t="str">
        <f t="shared" si="4"/>
        <v>COL ROGER SEMET,  DIGOIN</v>
      </c>
      <c r="D31" s="40">
        <v>5</v>
      </c>
      <c r="E31" s="40">
        <v>11</v>
      </c>
    </row>
    <row r="32" spans="1:6" x14ac:dyDescent="0.25">
      <c r="A32" s="26">
        <v>2</v>
      </c>
      <c r="B32" s="11">
        <v>294</v>
      </c>
      <c r="C32" s="23" t="str">
        <f t="shared" si="4"/>
        <v>COL LA CROIX MENEE,  LE CREUSOT</v>
      </c>
      <c r="D32" s="40">
        <v>3</v>
      </c>
      <c r="E32" s="40">
        <v>11</v>
      </c>
    </row>
    <row r="33" spans="1:6" x14ac:dyDescent="0.25">
      <c r="A33" s="26">
        <v>4</v>
      </c>
      <c r="B33" s="11">
        <v>294</v>
      </c>
      <c r="C33" s="23" t="str">
        <f t="shared" si="4"/>
        <v>COL LA CROIX MENEE,  LE CREUSOT</v>
      </c>
      <c r="D33" s="40">
        <v>4</v>
      </c>
      <c r="E33" s="40">
        <v>9</v>
      </c>
    </row>
    <row r="34" spans="1:6" x14ac:dyDescent="0.25">
      <c r="A34" s="26">
        <v>4</v>
      </c>
      <c r="B34" s="11">
        <v>217</v>
      </c>
      <c r="C34" s="23" t="str">
        <f t="shared" si="4"/>
        <v>COL LOUISE MICHEL,  CHAGNY</v>
      </c>
      <c r="D34" s="40">
        <v>2</v>
      </c>
      <c r="E34" s="40">
        <v>9</v>
      </c>
    </row>
    <row r="36" spans="1:6" ht="15.75" x14ac:dyDescent="0.25">
      <c r="A36" s="1"/>
      <c r="B36" s="1"/>
      <c r="C36" s="1" t="s">
        <v>70</v>
      </c>
      <c r="F36" s="38"/>
    </row>
    <row r="37" spans="1:6" x14ac:dyDescent="0.25">
      <c r="A37" s="21" t="s">
        <v>0</v>
      </c>
      <c r="B37" s="21" t="s">
        <v>1</v>
      </c>
      <c r="C37" s="6" t="s">
        <v>4</v>
      </c>
      <c r="D37" s="16" t="s">
        <v>3</v>
      </c>
      <c r="E37" s="16" t="s">
        <v>19</v>
      </c>
      <c r="F37" s="58"/>
    </row>
    <row r="38" spans="1:6" x14ac:dyDescent="0.25">
      <c r="A38" s="26">
        <v>1</v>
      </c>
      <c r="B38" s="11">
        <v>294</v>
      </c>
      <c r="C38" s="23" t="str">
        <f t="shared" ref="C38:C45" si="5">IF(ISBLANK(B38)," ",VLOOKUP(B38,LYC,2,FALSE)&amp;" "&amp;VLOOKUP(B38,LYC,3,FALSE)&amp;",  "&amp;VLOOKUP(B38,LYC,7,FALSE))</f>
        <v>COL LA CROIX MENEE,  LE CREUSOT</v>
      </c>
      <c r="D38" s="40">
        <v>3</v>
      </c>
      <c r="E38" s="40">
        <v>34</v>
      </c>
      <c r="F38" s="59"/>
    </row>
    <row r="39" spans="1:6" x14ac:dyDescent="0.25">
      <c r="A39" s="26">
        <v>2</v>
      </c>
      <c r="B39" s="11">
        <v>266</v>
      </c>
      <c r="C39" s="23" t="str">
        <f t="shared" si="5"/>
        <v>COL ROGER SEMET,  DIGOIN</v>
      </c>
      <c r="D39" s="40">
        <v>4</v>
      </c>
      <c r="E39" s="40">
        <v>31</v>
      </c>
      <c r="F39" s="59"/>
    </row>
    <row r="40" spans="1:6" x14ac:dyDescent="0.25">
      <c r="A40" s="26">
        <v>3</v>
      </c>
      <c r="B40" s="11">
        <v>217</v>
      </c>
      <c r="C40" s="23" t="str">
        <f t="shared" si="5"/>
        <v>COL LOUISE MICHEL,  CHAGNY</v>
      </c>
      <c r="D40" s="40">
        <v>2</v>
      </c>
      <c r="E40" s="40">
        <v>20</v>
      </c>
      <c r="F40" s="59"/>
    </row>
    <row r="41" spans="1:6" x14ac:dyDescent="0.25">
      <c r="A41" s="26">
        <v>4</v>
      </c>
      <c r="B41" s="11">
        <v>295</v>
      </c>
      <c r="C41" s="23" t="str">
        <f t="shared" si="5"/>
        <v>COL HENRI VINCENOT,  LOUHANS</v>
      </c>
      <c r="D41" s="40">
        <v>3</v>
      </c>
      <c r="E41" s="40">
        <v>19</v>
      </c>
      <c r="F41" s="59"/>
    </row>
    <row r="42" spans="1:6" x14ac:dyDescent="0.25">
      <c r="A42" s="26">
        <v>4</v>
      </c>
      <c r="B42" s="11">
        <v>266</v>
      </c>
      <c r="C42" s="23" t="str">
        <f t="shared" si="5"/>
        <v>COL ROGER SEMET,  DIGOIN</v>
      </c>
      <c r="D42" s="40">
        <v>5</v>
      </c>
      <c r="E42" s="40">
        <v>19</v>
      </c>
      <c r="F42" s="59"/>
    </row>
    <row r="43" spans="1:6" x14ac:dyDescent="0.25">
      <c r="A43" s="26">
        <v>6</v>
      </c>
      <c r="B43" s="11">
        <v>312</v>
      </c>
      <c r="C43" s="23" t="str">
        <f t="shared" si="5"/>
        <v>COL ST CYR,  MATOUR</v>
      </c>
      <c r="D43" s="40">
        <v>2</v>
      </c>
      <c r="E43" s="40">
        <v>16</v>
      </c>
      <c r="F43" s="59"/>
    </row>
    <row r="44" spans="1:6" x14ac:dyDescent="0.25">
      <c r="A44" s="26">
        <v>7</v>
      </c>
      <c r="B44" s="11">
        <v>294</v>
      </c>
      <c r="C44" s="23" t="str">
        <f t="shared" si="5"/>
        <v>COL LA CROIX MENEE,  LE CREUSOT</v>
      </c>
      <c r="D44" s="40">
        <v>4</v>
      </c>
      <c r="E44" s="40">
        <v>14</v>
      </c>
      <c r="F44" s="59"/>
    </row>
    <row r="45" spans="1:6" x14ac:dyDescent="0.25">
      <c r="A45" s="26">
        <v>8</v>
      </c>
      <c r="B45" s="11">
        <v>217</v>
      </c>
      <c r="C45" s="23" t="str">
        <f t="shared" si="5"/>
        <v>COL LOUISE MICHEL,  CHAGNY</v>
      </c>
      <c r="D45" s="40">
        <v>3</v>
      </c>
      <c r="E45" s="40">
        <v>10</v>
      </c>
      <c r="F45" s="59"/>
    </row>
    <row r="46" spans="1:6" x14ac:dyDescent="0.25">
      <c r="F46" s="3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Interdistrict TT COL INDIV </vt:lpstr>
      <vt:lpstr>RUGBY LYC CG J3 Report</vt:lpstr>
      <vt:lpstr>RUGBY COL J4 Report</vt:lpstr>
      <vt:lpstr>DEMI FINALE BAD COL TRIO </vt:lpstr>
      <vt:lpstr>QUART FINALE HAND COL BG BF</vt:lpstr>
      <vt:lpstr>FINALE FUTSAL COL MF</vt:lpstr>
      <vt:lpstr>FINALE FUTSAL LYC CG</vt:lpstr>
      <vt:lpstr>HAND LYC CG J3</vt:lpstr>
      <vt:lpstr>ESCALADE COL J3</vt:lpstr>
      <vt:lpstr>FINALE BASKET ACAD MG EXCEL</vt:lpstr>
      <vt:lpstr>BASKET INTER ACAD LYC FILLES</vt:lpstr>
      <vt:lpstr>FUTSAL INTER ACAD LP</vt:lpstr>
      <vt:lpstr>HAND INTER ACAD LYC G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2017-02-17T10:53:13Z</dcterms:modified>
</cp:coreProperties>
</file>